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S:\Dokumenty\FOX RACING SHOX\FOX Servis\"/>
    </mc:Choice>
  </mc:AlternateContent>
  <xr:revisionPtr revIDLastSave="0" documentId="13_ncr:1_{DE17F614-4A9E-423D-95DE-403493F56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List1!#REF!</definedName>
  </definedNames>
  <calcPr calcId="181029"/>
</workbook>
</file>

<file path=xl/calcChain.xml><?xml version="1.0" encoding="utf-8"?>
<calcChain xmlns="http://schemas.openxmlformats.org/spreadsheetml/2006/main">
  <c r="M53" i="1" l="1"/>
  <c r="M67" i="1"/>
  <c r="M75" i="1"/>
  <c r="L75" i="1"/>
  <c r="M61" i="1"/>
  <c r="M60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8" i="1"/>
  <c r="M49" i="1"/>
  <c r="M50" i="1"/>
  <c r="M51" i="1"/>
  <c r="M52" i="1"/>
  <c r="M56" i="1"/>
  <c r="M57" i="1"/>
  <c r="M58" i="1"/>
  <c r="M59" i="1"/>
  <c r="M62" i="1"/>
  <c r="M65" i="1"/>
  <c r="M66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" i="1"/>
  <c r="L92" i="1" l="1"/>
  <c r="L91" i="1"/>
  <c r="L85" i="1"/>
  <c r="L81" i="1"/>
  <c r="L72" i="1"/>
  <c r="L68" i="1"/>
  <c r="L62" i="1"/>
  <c r="L59" i="1"/>
  <c r="L58" i="1"/>
  <c r="L57" i="1"/>
  <c r="L56" i="1"/>
  <c r="L52" i="1"/>
  <c r="L50" i="1"/>
  <c r="L49" i="1"/>
  <c r="L48" i="1"/>
  <c r="L15" i="1"/>
  <c r="L89" i="1" l="1"/>
  <c r="L69" i="1"/>
  <c r="L73" i="1"/>
  <c r="L78" i="1"/>
  <c r="L82" i="1"/>
  <c r="L86" i="1"/>
  <c r="L65" i="1"/>
  <c r="L70" i="1"/>
  <c r="L74" i="1"/>
  <c r="L79" i="1"/>
  <c r="L83" i="1"/>
  <c r="L87" i="1"/>
  <c r="L93" i="1"/>
  <c r="L66" i="1"/>
  <c r="L71" i="1"/>
  <c r="L80" i="1"/>
  <c r="L84" i="1"/>
  <c r="L88" i="1"/>
  <c r="L90" i="1"/>
  <c r="L76" i="1"/>
  <c r="L77" i="1"/>
  <c r="L36" i="1"/>
  <c r="L16" i="1"/>
  <c r="L24" i="1"/>
  <c r="L28" i="1"/>
  <c r="L32" i="1"/>
  <c r="L40" i="1"/>
  <c r="L44" i="1"/>
  <c r="L20" i="1"/>
  <c r="L17" i="1"/>
  <c r="L21" i="1"/>
  <c r="L12" i="1"/>
  <c r="L33" i="1"/>
  <c r="L41" i="1"/>
  <c r="L9" i="1"/>
  <c r="L13" i="1"/>
  <c r="L18" i="1"/>
  <c r="L22" i="1"/>
  <c r="L26" i="1"/>
  <c r="L30" i="1"/>
  <c r="L34" i="1"/>
  <c r="L38" i="1"/>
  <c r="L42" i="1"/>
  <c r="L46" i="1"/>
  <c r="L29" i="1"/>
  <c r="L37" i="1"/>
  <c r="L45" i="1"/>
  <c r="L10" i="1"/>
  <c r="L14" i="1"/>
  <c r="L19" i="1"/>
  <c r="L23" i="1"/>
  <c r="L27" i="1"/>
  <c r="L31" i="1"/>
  <c r="L35" i="1"/>
  <c r="L39" i="1"/>
  <c r="L43" i="1"/>
  <c r="L25" i="1"/>
  <c r="L11" i="1"/>
</calcChain>
</file>

<file path=xl/sharedStrings.xml><?xml version="1.0" encoding="utf-8"?>
<sst xmlns="http://schemas.openxmlformats.org/spreadsheetml/2006/main" count="347" uniqueCount="199">
  <si>
    <t>DHX AIR</t>
  </si>
  <si>
    <t>MOC s DPH</t>
  </si>
  <si>
    <t>Transfer</t>
  </si>
  <si>
    <t>D.O.S.S</t>
  </si>
  <si>
    <t>11183 (803-00-078)</t>
  </si>
  <si>
    <t>12503 (803-00-960)</t>
  </si>
  <si>
    <t>12505 (803-00-962)</t>
  </si>
  <si>
    <t>FIT4</t>
  </si>
  <si>
    <t>GRIP 2019+</t>
  </si>
  <si>
    <t>12633 (803-01-141)</t>
  </si>
  <si>
    <t>803-01-320</t>
  </si>
  <si>
    <t>RL/RLC OB</t>
  </si>
  <si>
    <t>11889 (803-00-870)</t>
  </si>
  <si>
    <t>11383 (803-00-377)</t>
  </si>
  <si>
    <t>CTD FIT</t>
  </si>
  <si>
    <t>CTD O/C</t>
  </si>
  <si>
    <t>11658 (803-00-878)</t>
  </si>
  <si>
    <t>11761 (803-00-807)</t>
  </si>
  <si>
    <t>11771 (803-00-811)</t>
  </si>
  <si>
    <t>12502 (803-00-945)</t>
  </si>
  <si>
    <t>12506 (803-00-963)</t>
  </si>
  <si>
    <t>11970 (803-00-933)</t>
  </si>
  <si>
    <t>12509 (803-00-946)</t>
  </si>
  <si>
    <t>11201 (803-00-102)</t>
  </si>
  <si>
    <t>11773 (803-00-277)</t>
  </si>
  <si>
    <t>11260 (803-00-135)</t>
  </si>
  <si>
    <t>11258 (803-00-136)</t>
  </si>
  <si>
    <t>R O/B</t>
  </si>
  <si>
    <t>11603 (803-00-508)</t>
  </si>
  <si>
    <t>RC2</t>
  </si>
  <si>
    <t>GRIP2</t>
  </si>
  <si>
    <t>12504 (803-00-961)</t>
  </si>
  <si>
    <t>803-01-226</t>
  </si>
  <si>
    <t>RC2/NA2</t>
  </si>
  <si>
    <t>RC2/NA</t>
  </si>
  <si>
    <t>12638 (803-00-588)</t>
  </si>
  <si>
    <t>803-01-316</t>
  </si>
  <si>
    <t>11594 (803-00-501)</t>
  </si>
  <si>
    <t>12507 (803-00-964)</t>
  </si>
  <si>
    <t>74278 (803-01-140)</t>
  </si>
  <si>
    <t>10640 (803-00-950)</t>
  </si>
  <si>
    <t>2016-18</t>
  </si>
  <si>
    <t>10641 (803-00-951)</t>
  </si>
  <si>
    <t>803-01-317</t>
  </si>
  <si>
    <t>10479 (803-00-816)</t>
  </si>
  <si>
    <t>10259 (803-00-142)</t>
  </si>
  <si>
    <t>DPS/CTD</t>
  </si>
  <si>
    <t>10258 (803-00-051)</t>
  </si>
  <si>
    <t>10395 (803-00-381)</t>
  </si>
  <si>
    <t>10489 (803-00-826)</t>
  </si>
  <si>
    <t>DRCV</t>
  </si>
  <si>
    <t>Thru-Shaft</t>
  </si>
  <si>
    <t>803-01-157</t>
  </si>
  <si>
    <t>DHX RC2/RC4</t>
  </si>
  <si>
    <t>10391 (803-00-379)</t>
  </si>
  <si>
    <t>803-00-828</t>
  </si>
  <si>
    <t>10276 (803-00-122)</t>
  </si>
  <si>
    <t>NUDE</t>
  </si>
  <si>
    <t>DPX2</t>
  </si>
  <si>
    <t>10635 (803-00-867)</t>
  </si>
  <si>
    <t>803-01-283</t>
  </si>
  <si>
    <t>803-01-154</t>
  </si>
  <si>
    <t>GEMINI DPS</t>
  </si>
  <si>
    <t>10321 (803-00-143)</t>
  </si>
  <si>
    <t>GEMINI DPX2</t>
  </si>
  <si>
    <t>10403 (803-00-456)</t>
  </si>
  <si>
    <t>Microbrain</t>
  </si>
  <si>
    <t xml:space="preserve">BRAIN </t>
  </si>
  <si>
    <t>10404 (803-00-457)</t>
  </si>
  <si>
    <t>10422 (803-00-384)</t>
  </si>
  <si>
    <t>10428 (803-00-580)</t>
  </si>
  <si>
    <t>Těsnění olejová část</t>
  </si>
  <si>
    <t>32 mm FLOAT</t>
  </si>
  <si>
    <t>32 mm TALAS</t>
  </si>
  <si>
    <t>32 mm F-SERIES/FLOAT        (2015 a starší)</t>
  </si>
  <si>
    <t>40 mm pružinový model</t>
  </si>
  <si>
    <t>40 mm AIR vzduchový model</t>
  </si>
  <si>
    <t>Výměna kluzných pouzder</t>
  </si>
  <si>
    <t>32mm kluzná pouzdra</t>
  </si>
  <si>
    <t>34mm kluzná pouzdra</t>
  </si>
  <si>
    <t>36mm kluzná pouzdra</t>
  </si>
  <si>
    <t>40mm kluzná pouzdra</t>
  </si>
  <si>
    <t>TYP VIDLICE</t>
  </si>
  <si>
    <t>TYP PATRONY</t>
  </si>
  <si>
    <t>Těsnicí sada</t>
  </si>
  <si>
    <t>Těsnění vzduchová část</t>
  </si>
  <si>
    <t>Servis teleskopických sedlovek FOX</t>
  </si>
  <si>
    <t>všechna provedení</t>
  </si>
  <si>
    <t>DHX2</t>
  </si>
  <si>
    <t>FLOAT X2</t>
  </si>
  <si>
    <t>FLOAT</t>
  </si>
  <si>
    <t>FLOAT  - kola Trek</t>
  </si>
  <si>
    <t>NUDE - kola SCOTT</t>
  </si>
  <si>
    <t>GEMINI - kola Cannondale</t>
  </si>
  <si>
    <t>DHX AIR 3.0/4.0/5.0</t>
  </si>
  <si>
    <t>BRAIN - kola Specialized</t>
  </si>
  <si>
    <t>DYAD - kola Cannondale</t>
  </si>
  <si>
    <t>DYAD RT2</t>
  </si>
  <si>
    <t>Prachovky SKF</t>
  </si>
  <si>
    <t>TYP SEDLOVKY</t>
  </si>
  <si>
    <t>Provedení</t>
  </si>
  <si>
    <t>0,5" píst</t>
  </si>
  <si>
    <t>0,62" píst</t>
  </si>
  <si>
    <t>-</t>
  </si>
  <si>
    <t>Tlumiče FLOAT servis vzduchové části</t>
  </si>
  <si>
    <t xml:space="preserve">Autorizované FOX a MARZOCCHI servisní centrum v ČR:CYKLOŠVEC s.r.o., 397 01 Písek, U Hřebčince 2509, 
tel. servis: 382 206 451, mobil: 605 215 801, tel. info: 382 206 440,
 e-mail: servisfox@cyklosvec.cz
</t>
  </si>
  <si>
    <t>TYP TLUMIČE</t>
  </si>
  <si>
    <t>12508 (803-00-944)</t>
  </si>
  <si>
    <t>Od r. 2021</t>
  </si>
  <si>
    <t>803-01-255</t>
  </si>
  <si>
    <t>803-01-382</t>
  </si>
  <si>
    <t>803-01-497</t>
  </si>
  <si>
    <t>803-01-431</t>
  </si>
  <si>
    <t>803-01-494</t>
  </si>
  <si>
    <t xml:space="preserve">34 mm </t>
  </si>
  <si>
    <t>803-01-430</t>
  </si>
  <si>
    <t>38 mm</t>
  </si>
  <si>
    <t>Grip</t>
  </si>
  <si>
    <t>803-01-549</t>
  </si>
  <si>
    <t>803-01-493</t>
  </si>
  <si>
    <t>803-01-487</t>
  </si>
  <si>
    <t>Grip2 vvc</t>
  </si>
  <si>
    <t>FIT4 8mm píst</t>
  </si>
  <si>
    <t>36 mm</t>
  </si>
  <si>
    <t>11971 (803-00-933)</t>
  </si>
  <si>
    <t>11972 (803-00-933)</t>
  </si>
  <si>
    <t>803-01-227</t>
  </si>
  <si>
    <t>11772(803-00-812)</t>
  </si>
  <si>
    <t>do r. 2018 100-150mm</t>
  </si>
  <si>
    <t>od r. 2018 100-150mm</t>
  </si>
  <si>
    <t>2016-2020</t>
  </si>
  <si>
    <t>2019-2020</t>
  </si>
  <si>
    <t>Thru-Shaft 2020</t>
  </si>
  <si>
    <t>803-01-435</t>
  </si>
  <si>
    <t>803-01-411</t>
  </si>
  <si>
    <t>803-01-410</t>
  </si>
  <si>
    <t>Reactive</t>
  </si>
  <si>
    <t>Nude T/TR</t>
  </si>
  <si>
    <t>803-01-352</t>
  </si>
  <si>
    <t>11973 (803-00-933)</t>
  </si>
  <si>
    <t>803-01-432</t>
  </si>
  <si>
    <t>803-01-228</t>
  </si>
  <si>
    <t>803-01-489</t>
  </si>
  <si>
    <t>803-01-488</t>
  </si>
  <si>
    <t>803-01-323</t>
  </si>
  <si>
    <t>FIT4 2020+ 8mm píst</t>
  </si>
  <si>
    <t>FIT4 10mm píst</t>
  </si>
  <si>
    <t>FIT4 Step Cast</t>
  </si>
  <si>
    <t>GRIP do r. 2018</t>
  </si>
  <si>
    <t>Grip2 VVC 2021+</t>
  </si>
  <si>
    <t>GRIP2 VVC 2021+</t>
  </si>
  <si>
    <t>FIT4 10mm píst/NA2</t>
  </si>
  <si>
    <t>Práce</t>
  </si>
  <si>
    <t>Součet</t>
  </si>
  <si>
    <t>38mm kluzná pouzdra</t>
  </si>
  <si>
    <t>Transfer2</t>
  </si>
  <si>
    <t>od r. 2018 175mm zdvih</t>
  </si>
  <si>
    <t>ISOSTRUT</t>
  </si>
  <si>
    <t>Specifická těsnění</t>
  </si>
  <si>
    <t>10410 (803-00-489)</t>
  </si>
  <si>
    <t>10617 (803-00-589)</t>
  </si>
  <si>
    <t>Všechna práva vyhrazena.</t>
  </si>
  <si>
    <t>Servisní zakázkový list</t>
  </si>
  <si>
    <t>Při zasílání produktů na servis vyplňte prosím servisní zakázkový list (ke stažení) a pošlete spolu s produktem</t>
  </si>
  <si>
    <t>Číslo</t>
  </si>
  <si>
    <t>15 + 10262</t>
  </si>
  <si>
    <t>17 + 74280</t>
  </si>
  <si>
    <t>35 + 10262</t>
  </si>
  <si>
    <t>16 + 10262</t>
  </si>
  <si>
    <t>33 + 10262</t>
  </si>
  <si>
    <t>Náplně MOC</t>
  </si>
  <si>
    <r>
      <t xml:space="preserve">VAN R/RC + DHX/ </t>
    </r>
    <r>
      <rPr>
        <b/>
        <sz val="10"/>
        <color rgb="FFFF0000"/>
        <rFont val="Calibri"/>
        <family val="2"/>
        <charset val="238"/>
      </rPr>
      <t>Bomber CR</t>
    </r>
  </si>
  <si>
    <t>Bomber Z2</t>
  </si>
  <si>
    <r>
      <t xml:space="preserve">GRIP/ </t>
    </r>
    <r>
      <rPr>
        <b/>
        <sz val="10"/>
        <color rgb="FFFF0000"/>
        <rFont val="Calibri"/>
        <family val="2"/>
        <charset val="238"/>
      </rPr>
      <t>Bomber 58</t>
    </r>
  </si>
  <si>
    <r>
      <t xml:space="preserve">GRIP 2019+/ </t>
    </r>
    <r>
      <rPr>
        <b/>
        <sz val="10"/>
        <color rgb="FFFF0000"/>
        <rFont val="Calibri"/>
        <family val="2"/>
        <charset val="238"/>
      </rPr>
      <t>Bomber Z1/DJ</t>
    </r>
  </si>
  <si>
    <t>803-01-596</t>
  </si>
  <si>
    <t>Transfer SL</t>
  </si>
  <si>
    <t>průměr 27,2mm</t>
  </si>
  <si>
    <t>průměr 30,9 a 31,6mm</t>
  </si>
  <si>
    <t>803-01-743</t>
  </si>
  <si>
    <t>803-01-637</t>
  </si>
  <si>
    <t>DHX</t>
  </si>
  <si>
    <t>803-01-726</t>
  </si>
  <si>
    <t>FLOAT X (2014-17)</t>
  </si>
  <si>
    <t>803-01-727</t>
  </si>
  <si>
    <t>803-01-728</t>
  </si>
  <si>
    <t>DHX 3.0/4.0/5.0, VAN R/RC, DHX RC, Bomber CR</t>
  </si>
  <si>
    <t>Ceník je platný od 1.2.2023</t>
  </si>
  <si>
    <t>"Malý" servis vidlice</t>
  </si>
  <si>
    <t>Servis spodních nohou, výměna mazacího oleje, cena bez prachovek.</t>
  </si>
  <si>
    <r>
      <t xml:space="preserve">MALOOBCHODNÍ CENÍK SERVISU VIDLIC, TLUMIČŮ A TELESKOPICKÝCH SEDLOVEK FOX a Marzocchi*                                                                                          </t>
    </r>
    <r>
      <rPr>
        <b/>
        <i/>
        <sz val="10"/>
        <rFont val="Gotham Narrow Black"/>
        <family val="3"/>
      </rPr>
      <t xml:space="preserve">  (*od roku výroby 2019)</t>
    </r>
  </si>
  <si>
    <r>
      <t>FLOAT X (od r. 2022)/</t>
    </r>
    <r>
      <rPr>
        <b/>
        <sz val="10"/>
        <color rgb="FFFF0000"/>
        <rFont val="Calibri"/>
        <family val="2"/>
        <charset val="238"/>
      </rPr>
      <t>Bomber Air</t>
    </r>
  </si>
  <si>
    <t>pouze FOX</t>
  </si>
  <si>
    <t>FOX/Marzocchi</t>
  </si>
  <si>
    <r>
      <t xml:space="preserve">Servis tlumičů FOX a </t>
    </r>
    <r>
      <rPr>
        <b/>
        <i/>
        <sz val="20"/>
        <color rgb="FFFF0000"/>
        <rFont val="Gotham Narrow Black"/>
        <family val="3"/>
      </rPr>
      <t>Marzocchi</t>
    </r>
  </si>
  <si>
    <r>
      <t xml:space="preserve">Servis odpružených vidlic FOX a </t>
    </r>
    <r>
      <rPr>
        <b/>
        <i/>
        <sz val="20"/>
        <color rgb="FFFF0000"/>
        <rFont val="Gotham Narrow Black"/>
        <family val="3"/>
      </rPr>
      <t>Marzocchi</t>
    </r>
  </si>
  <si>
    <t>DPS/CTD/RP23/RP3/RP2/RPL/R</t>
  </si>
  <si>
    <t>FLOAT RP3/RP2/RPL/R</t>
  </si>
  <si>
    <t>FLOAT B/V RP23/RP2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</si>
</sst>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9" x14ac:knownFonts="1">
    <font>
      <sz val="10"/>
      <name val="Arial CE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i/>
      <sz val="22"/>
      <name val="Gotham Narrow Black"/>
      <family val="3"/>
    </font>
    <font>
      <b/>
      <i/>
      <sz val="15"/>
      <name val="Gotham Narrow Black"/>
      <family val="3"/>
    </font>
    <font>
      <b/>
      <i/>
      <sz val="20"/>
      <color theme="0"/>
      <name val="Gotham Narrow Black"/>
      <family val="3"/>
    </font>
    <font>
      <b/>
      <i/>
      <sz val="18"/>
      <color theme="0"/>
      <name val="Gotham Narrow Black"/>
      <family val="3"/>
    </font>
    <font>
      <b/>
      <sz val="10"/>
      <color theme="1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color theme="0"/>
      <name val="Gotham Narrow Black"/>
      <family val="3"/>
      <charset val="238"/>
    </font>
    <font>
      <b/>
      <i/>
      <sz val="20"/>
      <color theme="8" tint="0.39997558519241921"/>
      <name val="Gotham Narrow Black"/>
      <family val="3"/>
    </font>
    <font>
      <u/>
      <sz val="10"/>
      <color theme="10"/>
      <name val="Arial CE"/>
      <charset val="238"/>
    </font>
    <font>
      <b/>
      <i/>
      <sz val="10"/>
      <name val="Gotham Narrow Black"/>
      <family val="3"/>
    </font>
    <font>
      <b/>
      <i/>
      <sz val="20"/>
      <color rgb="FFFF0000"/>
      <name val="Gotham Narrow Black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05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3" borderId="19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4" fontId="2" fillId="5" borderId="5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9" fillId="3" borderId="5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9" fillId="3" borderId="66" xfId="0" applyFont="1" applyFill="1" applyBorder="1" applyAlignment="1">
      <alignment vertical="center" wrapText="1"/>
    </xf>
    <xf numFmtId="0" fontId="9" fillId="3" borderId="47" xfId="0" applyFont="1" applyFill="1" applyBorder="1" applyAlignment="1">
      <alignment vertical="center" wrapText="1"/>
    </xf>
    <xf numFmtId="0" fontId="9" fillId="3" borderId="67" xfId="0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3" borderId="53" xfId="0" applyFont="1" applyFill="1" applyBorder="1" applyAlignment="1">
      <alignment vertical="center" wrapText="1"/>
    </xf>
    <xf numFmtId="164" fontId="13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3" borderId="54" xfId="0" applyFont="1" applyFill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4" fillId="3" borderId="20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6" fillId="0" borderId="0" xfId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164" fontId="13" fillId="0" borderId="42" xfId="0" applyNumberFormat="1" applyFont="1" applyBorder="1" applyAlignment="1">
      <alignment horizontal="center" vertical="center"/>
    </xf>
    <xf numFmtId="164" fontId="13" fillId="0" borderId="41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13" fillId="0" borderId="51" xfId="0" applyNumberFormat="1" applyFont="1" applyBorder="1" applyAlignment="1">
      <alignment horizontal="center" vertical="center"/>
    </xf>
    <xf numFmtId="164" fontId="13" fillId="0" borderId="48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/>
    </xf>
    <xf numFmtId="164" fontId="13" fillId="7" borderId="49" xfId="0" applyNumberFormat="1" applyFont="1" applyFill="1" applyBorder="1" applyAlignment="1">
      <alignment horizontal="center" vertical="center"/>
    </xf>
    <xf numFmtId="164" fontId="13" fillId="7" borderId="25" xfId="0" applyNumberFormat="1" applyFont="1" applyFill="1" applyBorder="1" applyAlignment="1">
      <alignment horizontal="center" vertical="center"/>
    </xf>
    <xf numFmtId="164" fontId="13" fillId="7" borderId="48" xfId="0" applyNumberFormat="1" applyFont="1" applyFill="1" applyBorder="1" applyAlignment="1">
      <alignment horizontal="center" vertical="center"/>
    </xf>
    <xf numFmtId="164" fontId="13" fillId="7" borderId="41" xfId="0" applyNumberFormat="1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164" fontId="13" fillId="7" borderId="51" xfId="0" applyNumberFormat="1" applyFont="1" applyFill="1" applyBorder="1" applyAlignment="1">
      <alignment horizontal="center" vertical="center"/>
    </xf>
    <xf numFmtId="164" fontId="13" fillId="7" borderId="26" xfId="0" applyNumberFormat="1" applyFont="1" applyFill="1" applyBorder="1" applyAlignment="1">
      <alignment horizontal="center" vertical="center"/>
    </xf>
    <xf numFmtId="164" fontId="13" fillId="7" borderId="30" xfId="0" applyNumberFormat="1" applyFont="1" applyFill="1" applyBorder="1" applyAlignment="1">
      <alignment horizontal="center" vertical="center"/>
    </xf>
    <xf numFmtId="164" fontId="13" fillId="7" borderId="24" xfId="0" applyNumberFormat="1" applyFont="1" applyFill="1" applyBorder="1" applyAlignment="1">
      <alignment horizontal="center" vertical="center"/>
    </xf>
    <xf numFmtId="164" fontId="13" fillId="7" borderId="21" xfId="0" applyNumberFormat="1" applyFont="1" applyFill="1" applyBorder="1" applyAlignment="1">
      <alignment horizontal="center" vertical="center"/>
    </xf>
    <xf numFmtId="164" fontId="13" fillId="7" borderId="55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164" fontId="13" fillId="7" borderId="16" xfId="0" applyNumberFormat="1" applyFont="1" applyFill="1" applyBorder="1" applyAlignment="1">
      <alignment horizontal="center" vertical="center"/>
    </xf>
    <xf numFmtId="0" fontId="12" fillId="7" borderId="64" xfId="0" applyFont="1" applyFill="1" applyBorder="1" applyAlignment="1">
      <alignment horizontal="center" vertical="center"/>
    </xf>
    <xf numFmtId="164" fontId="13" fillId="7" borderId="27" xfId="0" applyNumberFormat="1" applyFont="1" applyFill="1" applyBorder="1" applyAlignment="1">
      <alignment horizontal="center" vertical="center"/>
    </xf>
    <xf numFmtId="164" fontId="13" fillId="7" borderId="17" xfId="0" applyNumberFormat="1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63" xfId="0" applyFont="1" applyFill="1" applyBorder="1" applyAlignment="1">
      <alignment horizontal="center" vertical="center"/>
    </xf>
    <xf numFmtId="0" fontId="12" fillId="8" borderId="64" xfId="0" applyFont="1" applyFill="1" applyBorder="1" applyAlignment="1">
      <alignment horizontal="center" vertical="center"/>
    </xf>
    <xf numFmtId="164" fontId="13" fillId="8" borderId="16" xfId="0" applyNumberFormat="1" applyFont="1" applyFill="1" applyBorder="1" applyAlignment="1">
      <alignment horizontal="center" vertical="center"/>
    </xf>
    <xf numFmtId="164" fontId="13" fillId="8" borderId="17" xfId="0" applyNumberFormat="1" applyFont="1" applyFill="1" applyBorder="1" applyAlignment="1">
      <alignment horizontal="center" vertical="center"/>
    </xf>
    <xf numFmtId="164" fontId="13" fillId="8" borderId="15" xfId="0" applyNumberFormat="1" applyFont="1" applyFill="1" applyBorder="1" applyAlignment="1">
      <alignment horizontal="center" vertical="center"/>
    </xf>
    <xf numFmtId="164" fontId="13" fillId="8" borderId="0" xfId="0" applyNumberFormat="1" applyFont="1" applyFill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164" fontId="13" fillId="8" borderId="3" xfId="0" applyNumberFormat="1" applyFont="1" applyFill="1" applyBorder="1" applyAlignment="1">
      <alignment horizontal="center" vertical="center"/>
    </xf>
    <xf numFmtId="164" fontId="13" fillId="8" borderId="1" xfId="0" applyNumberFormat="1" applyFont="1" applyFill="1" applyBorder="1" applyAlignment="1">
      <alignment horizontal="center" vertical="center"/>
    </xf>
    <xf numFmtId="164" fontId="13" fillId="8" borderId="52" xfId="0" applyNumberFormat="1" applyFont="1" applyFill="1" applyBorder="1" applyAlignment="1">
      <alignment horizontal="center" vertical="center"/>
    </xf>
    <xf numFmtId="164" fontId="13" fillId="8" borderId="4" xfId="0" applyNumberFormat="1" applyFont="1" applyFill="1" applyBorder="1" applyAlignment="1">
      <alignment horizontal="center" vertical="center"/>
    </xf>
    <xf numFmtId="0" fontId="13" fillId="8" borderId="69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164" fontId="13" fillId="8" borderId="28" xfId="0" applyNumberFormat="1" applyFont="1" applyFill="1" applyBorder="1" applyAlignment="1">
      <alignment horizontal="center" vertical="center"/>
    </xf>
    <xf numFmtId="164" fontId="13" fillId="8" borderId="49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164" fontId="13" fillId="8" borderId="51" xfId="0" applyNumberFormat="1" applyFont="1" applyFill="1" applyBorder="1" applyAlignment="1">
      <alignment horizontal="center" vertical="center"/>
    </xf>
    <xf numFmtId="164" fontId="13" fillId="8" borderId="48" xfId="0" applyNumberFormat="1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164" fontId="13" fillId="8" borderId="22" xfId="0" applyNumberFormat="1" applyFont="1" applyFill="1" applyBorder="1" applyAlignment="1">
      <alignment horizontal="center" vertical="center"/>
    </xf>
    <xf numFmtId="164" fontId="13" fillId="8" borderId="24" xfId="0" applyNumberFormat="1" applyFont="1" applyFill="1" applyBorder="1" applyAlignment="1">
      <alignment horizontal="center" vertical="center"/>
    </xf>
    <xf numFmtId="164" fontId="13" fillId="8" borderId="45" xfId="0" applyNumberFormat="1" applyFont="1" applyFill="1" applyBorder="1" applyAlignment="1">
      <alignment horizontal="center" vertical="center"/>
    </xf>
    <xf numFmtId="3" fontId="13" fillId="8" borderId="69" xfId="0" applyNumberFormat="1" applyFont="1" applyFill="1" applyBorder="1" applyAlignment="1">
      <alignment horizontal="center" vertical="center"/>
    </xf>
    <xf numFmtId="164" fontId="13" fillId="8" borderId="46" xfId="0" applyNumberFormat="1" applyFont="1" applyFill="1" applyBorder="1" applyAlignment="1">
      <alignment horizontal="center" vertical="center"/>
    </xf>
    <xf numFmtId="164" fontId="13" fillId="8" borderId="5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3" fillId="7" borderId="42" xfId="0" applyNumberFormat="1" applyFont="1" applyFill="1" applyBorder="1" applyAlignment="1">
      <alignment horizontal="center" vertical="center"/>
    </xf>
    <xf numFmtId="164" fontId="13" fillId="8" borderId="74" xfId="0" applyNumberFormat="1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3" fontId="13" fillId="8" borderId="70" xfId="0" applyNumberFormat="1" applyFont="1" applyFill="1" applyBorder="1" applyAlignment="1">
      <alignment horizontal="center" vertical="center"/>
    </xf>
    <xf numFmtId="3" fontId="13" fillId="8" borderId="29" xfId="0" applyNumberFormat="1" applyFont="1" applyFill="1" applyBorder="1" applyAlignment="1">
      <alignment horizontal="center" vertical="center"/>
    </xf>
    <xf numFmtId="3" fontId="13" fillId="8" borderId="58" xfId="0" applyNumberFormat="1" applyFont="1" applyFill="1" applyBorder="1" applyAlignment="1">
      <alignment horizontal="center" vertical="center"/>
    </xf>
    <xf numFmtId="3" fontId="13" fillId="8" borderId="66" xfId="0" applyNumberFormat="1" applyFont="1" applyFill="1" applyBorder="1" applyAlignment="1">
      <alignment horizontal="center" vertical="center"/>
    </xf>
    <xf numFmtId="3" fontId="13" fillId="8" borderId="2" xfId="0" applyNumberFormat="1" applyFont="1" applyFill="1" applyBorder="1" applyAlignment="1">
      <alignment horizontal="center" vertical="center"/>
    </xf>
    <xf numFmtId="3" fontId="13" fillId="8" borderId="53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/>
    </xf>
    <xf numFmtId="0" fontId="13" fillId="8" borderId="5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4" borderId="58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3" borderId="61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127455</xdr:colOff>
      <xdr:row>4</xdr:row>
      <xdr:rowOff>571628</xdr:rowOff>
    </xdr:from>
    <xdr:to>
      <xdr:col>0</xdr:col>
      <xdr:colOff>1778001</xdr:colOff>
      <xdr:row>5</xdr:row>
      <xdr:rowOff>995955</xdr:rowOff>
    </xdr:to>
    <xdr:pic>
      <xdr:nvPicPr>
        <xdr:cNvPr id="5" name="Obrázek 4" descr="FOX-heritage">
          <a:extLst>
            <a:ext uri="{FF2B5EF4-FFF2-40B4-BE49-F238E27FC236}">
              <a16:creationId xmlns:a16="http://schemas.microsoft.com/office/drawing/2014/main" id="{8516D92E-08BC-4909-9732-3791A74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55" y="1333628"/>
          <a:ext cx="1650546" cy="1122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441327</xdr:colOff>
      <xdr:row>4</xdr:row>
      <xdr:rowOff>440969</xdr:rowOff>
    </xdr:from>
    <xdr:to>
      <xdr:col>12</xdr:col>
      <xdr:colOff>650876</xdr:colOff>
      <xdr:row>5</xdr:row>
      <xdr:rowOff>928650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85931A8-B8DF-431C-8EBD-EB576557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39952" y="1202969"/>
          <a:ext cx="1146174" cy="1186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yklosvec.cz/upload_files/files/FOX_Marzocchi_servisni_zakazkovy_list_GD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topLeftCell="A46" zoomScale="60" zoomScaleNormal="60" workbookViewId="0">
      <pane xSplit="1" topLeftCell="B1" activePane="topRight" state="frozen"/>
      <selection pane="topRight" activeCell="B93" sqref="B93"/>
    </sheetView>
  </sheetViews>
  <sheetFormatPr defaultColWidth="9.28515625" defaultRowHeight="12.75" x14ac:dyDescent="0.2"/>
  <cols>
    <col min="1" max="1" width="31.85546875" style="9" customWidth="1"/>
    <col min="2" max="2" width="28.42578125" style="3" customWidth="1"/>
    <col min="3" max="3" width="18.85546875" style="3" customWidth="1"/>
    <col min="4" max="4" width="18.140625" style="3" customWidth="1"/>
    <col min="5" max="5" width="37.42578125" style="3" customWidth="1"/>
    <col min="6" max="6" width="19.7109375" style="3" customWidth="1"/>
    <col min="7" max="7" width="22" style="3" customWidth="1"/>
    <col min="8" max="8" width="18.28515625" style="3" customWidth="1"/>
    <col min="9" max="9" width="12.140625" style="3" customWidth="1"/>
    <col min="10" max="10" width="9.28515625" style="3" customWidth="1"/>
    <col min="11" max="11" width="14.140625" style="3" customWidth="1"/>
    <col min="12" max="12" width="9.28515625" style="3" hidden="1" customWidth="1"/>
    <col min="13" max="13" width="12.7109375" style="3" customWidth="1"/>
    <col min="14" max="16384" width="9.28515625" style="3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55.9" customHeight="1" x14ac:dyDescent="0.2">
      <c r="A5" s="194" t="s">
        <v>190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3" ht="79.5" customHeight="1" thickBot="1" x14ac:dyDescent="0.25">
      <c r="A6" s="195" t="s">
        <v>105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3" ht="30.75" customHeight="1" thickBot="1" x14ac:dyDescent="0.25">
      <c r="A7" s="59"/>
      <c r="B7" s="60"/>
      <c r="C7" s="60"/>
      <c r="D7" s="60"/>
      <c r="E7" s="61" t="s">
        <v>195</v>
      </c>
      <c r="F7" s="60"/>
      <c r="G7" s="60"/>
      <c r="H7" s="60"/>
      <c r="I7" s="60"/>
      <c r="J7" s="60"/>
      <c r="K7" s="60"/>
      <c r="L7" s="33"/>
      <c r="M7" s="105"/>
    </row>
    <row r="8" spans="1:13" ht="23.25" customHeight="1" thickBot="1" x14ac:dyDescent="0.25">
      <c r="A8" s="56" t="s">
        <v>82</v>
      </c>
      <c r="B8" s="57" t="s">
        <v>83</v>
      </c>
      <c r="C8" s="58" t="s">
        <v>98</v>
      </c>
      <c r="D8" s="106" t="s">
        <v>1</v>
      </c>
      <c r="E8" s="58" t="s">
        <v>71</v>
      </c>
      <c r="F8" s="106" t="s">
        <v>1</v>
      </c>
      <c r="G8" s="58" t="s">
        <v>85</v>
      </c>
      <c r="H8" s="106" t="s">
        <v>1</v>
      </c>
      <c r="I8" s="138" t="s">
        <v>164</v>
      </c>
      <c r="J8" s="139" t="s">
        <v>152</v>
      </c>
      <c r="K8" s="140" t="s">
        <v>170</v>
      </c>
      <c r="L8" s="34" t="s">
        <v>153</v>
      </c>
      <c r="M8" s="133" t="s">
        <v>1</v>
      </c>
    </row>
    <row r="9" spans="1:13" ht="18" customHeight="1" x14ac:dyDescent="0.2">
      <c r="A9" s="182" t="s">
        <v>72</v>
      </c>
      <c r="B9" s="55" t="s">
        <v>146</v>
      </c>
      <c r="C9" s="51" t="s">
        <v>107</v>
      </c>
      <c r="D9" s="107">
        <v>990</v>
      </c>
      <c r="E9" s="15" t="s">
        <v>5</v>
      </c>
      <c r="F9" s="110">
        <v>990</v>
      </c>
      <c r="G9" s="15" t="s">
        <v>6</v>
      </c>
      <c r="H9" s="110">
        <v>590</v>
      </c>
      <c r="I9" s="178" t="s">
        <v>165</v>
      </c>
      <c r="J9" s="146">
        <v>1200</v>
      </c>
      <c r="K9" s="143">
        <v>200</v>
      </c>
      <c r="L9" s="48" t="e">
        <f>K9+J9+#REF!+#REF!+#REF!</f>
        <v>#REF!</v>
      </c>
      <c r="M9" s="134">
        <f>D9+F9+H9+J9+K9</f>
        <v>3970</v>
      </c>
    </row>
    <row r="10" spans="1:13" ht="18" customHeight="1" x14ac:dyDescent="0.2">
      <c r="A10" s="182"/>
      <c r="B10" s="26" t="s">
        <v>145</v>
      </c>
      <c r="C10" s="23" t="s">
        <v>107</v>
      </c>
      <c r="D10" s="108">
        <v>990</v>
      </c>
      <c r="E10" s="23" t="s">
        <v>112</v>
      </c>
      <c r="F10" s="108">
        <v>1190</v>
      </c>
      <c r="G10" s="14" t="s">
        <v>6</v>
      </c>
      <c r="H10" s="108">
        <v>590</v>
      </c>
      <c r="I10" s="179"/>
      <c r="J10" s="152">
        <v>1200</v>
      </c>
      <c r="K10" s="141">
        <v>200</v>
      </c>
      <c r="L10" s="48" t="e">
        <f>K10+J10+#REF!+#REF!+#REF!</f>
        <v>#REF!</v>
      </c>
      <c r="M10" s="134">
        <f>D10+F10+H10+J10+K10</f>
        <v>4170</v>
      </c>
    </row>
    <row r="11" spans="1:13" ht="18" customHeight="1" x14ac:dyDescent="0.2">
      <c r="A11" s="182"/>
      <c r="B11" s="26" t="s">
        <v>147</v>
      </c>
      <c r="C11" s="23" t="s">
        <v>107</v>
      </c>
      <c r="D11" s="108">
        <v>990</v>
      </c>
      <c r="E11" s="23" t="s">
        <v>144</v>
      </c>
      <c r="F11" s="108">
        <v>1190</v>
      </c>
      <c r="G11" s="14" t="s">
        <v>6</v>
      </c>
      <c r="H11" s="108">
        <v>590</v>
      </c>
      <c r="I11" s="179"/>
      <c r="J11" s="152">
        <v>1200</v>
      </c>
      <c r="K11" s="141">
        <v>200</v>
      </c>
      <c r="L11" s="48" t="e">
        <f>K11+J11+#REF!+#REF!+#REF!</f>
        <v>#REF!</v>
      </c>
      <c r="M11" s="134">
        <f>D11+F11+H11+J11+K11</f>
        <v>4170</v>
      </c>
    </row>
    <row r="12" spans="1:13" ht="18" customHeight="1" x14ac:dyDescent="0.2">
      <c r="A12" s="182"/>
      <c r="B12" s="25" t="s">
        <v>148</v>
      </c>
      <c r="C12" s="15" t="s">
        <v>107</v>
      </c>
      <c r="D12" s="108">
        <v>990</v>
      </c>
      <c r="E12" s="14" t="s">
        <v>9</v>
      </c>
      <c r="F12" s="108">
        <v>1190</v>
      </c>
      <c r="G12" s="14" t="s">
        <v>6</v>
      </c>
      <c r="H12" s="108">
        <v>590</v>
      </c>
      <c r="I12" s="179"/>
      <c r="J12" s="152">
        <v>1200</v>
      </c>
      <c r="K12" s="141">
        <v>200</v>
      </c>
      <c r="L12" s="48" t="e">
        <f>K12+J12+#REF!+#REF!+#REF!</f>
        <v>#REF!</v>
      </c>
      <c r="M12" s="134">
        <f>D12+F12+H12+J12+K12</f>
        <v>4170</v>
      </c>
    </row>
    <row r="13" spans="1:13" ht="18" customHeight="1" x14ac:dyDescent="0.2">
      <c r="A13" s="199"/>
      <c r="B13" s="25" t="s">
        <v>8</v>
      </c>
      <c r="C13" s="15" t="s">
        <v>107</v>
      </c>
      <c r="D13" s="108">
        <v>990</v>
      </c>
      <c r="E13" s="14" t="s">
        <v>10</v>
      </c>
      <c r="F13" s="108">
        <v>890</v>
      </c>
      <c r="G13" s="14" t="s">
        <v>6</v>
      </c>
      <c r="H13" s="108">
        <v>590</v>
      </c>
      <c r="I13" s="179"/>
      <c r="J13" s="152">
        <v>1200</v>
      </c>
      <c r="K13" s="141">
        <v>200</v>
      </c>
      <c r="L13" s="48" t="e">
        <f>K13+J13+#REF!+#REF!+#REF!</f>
        <v>#REF!</v>
      </c>
      <c r="M13" s="134">
        <f>D13+F13+H13+J13+K13</f>
        <v>3870</v>
      </c>
    </row>
    <row r="14" spans="1:13" ht="18" customHeight="1" x14ac:dyDescent="0.2">
      <c r="A14" s="198" t="s">
        <v>73</v>
      </c>
      <c r="B14" s="25" t="s">
        <v>148</v>
      </c>
      <c r="C14" s="14" t="s">
        <v>107</v>
      </c>
      <c r="D14" s="108">
        <v>990</v>
      </c>
      <c r="E14" s="14" t="s">
        <v>9</v>
      </c>
      <c r="F14" s="108">
        <v>1190</v>
      </c>
      <c r="G14" s="14" t="s">
        <v>6</v>
      </c>
      <c r="H14" s="108">
        <v>590</v>
      </c>
      <c r="I14" s="179"/>
      <c r="J14" s="152">
        <v>1200</v>
      </c>
      <c r="K14" s="141">
        <v>200</v>
      </c>
      <c r="L14" s="48" t="e">
        <f>K14+J14+#REF!+#REF!+#REF!</f>
        <v>#REF!</v>
      </c>
      <c r="M14" s="134">
        <f>D14+F14+H14+J14+K14</f>
        <v>4170</v>
      </c>
    </row>
    <row r="15" spans="1:13" ht="18" customHeight="1" x14ac:dyDescent="0.2">
      <c r="A15" s="199"/>
      <c r="B15" s="25" t="s">
        <v>11</v>
      </c>
      <c r="C15" s="14" t="s">
        <v>107</v>
      </c>
      <c r="D15" s="108">
        <v>990</v>
      </c>
      <c r="E15" s="14" t="s">
        <v>4</v>
      </c>
      <c r="F15" s="108">
        <v>490</v>
      </c>
      <c r="G15" s="14" t="s">
        <v>13</v>
      </c>
      <c r="H15" s="108">
        <v>690</v>
      </c>
      <c r="I15" s="179"/>
      <c r="J15" s="152">
        <v>1200</v>
      </c>
      <c r="K15" s="141">
        <v>200</v>
      </c>
      <c r="L15" s="62" t="e">
        <f>K15+J15+#REF!+#REF!+#REF!</f>
        <v>#REF!</v>
      </c>
      <c r="M15" s="134">
        <f>D15+F15+H15+J15+K15</f>
        <v>3570</v>
      </c>
    </row>
    <row r="16" spans="1:13" ht="18" customHeight="1" x14ac:dyDescent="0.2">
      <c r="A16" s="198" t="s">
        <v>74</v>
      </c>
      <c r="B16" s="19" t="s">
        <v>11</v>
      </c>
      <c r="C16" s="14" t="s">
        <v>107</v>
      </c>
      <c r="D16" s="108">
        <v>990</v>
      </c>
      <c r="E16" s="14" t="s">
        <v>4</v>
      </c>
      <c r="F16" s="108">
        <v>490</v>
      </c>
      <c r="G16" s="14" t="s">
        <v>103</v>
      </c>
      <c r="H16" s="108"/>
      <c r="I16" s="179"/>
      <c r="J16" s="152">
        <v>1200</v>
      </c>
      <c r="K16" s="141">
        <v>200</v>
      </c>
      <c r="L16" s="62" t="e">
        <f>K16+J16+#REF!+#REF!+#REF!</f>
        <v>#REF!</v>
      </c>
      <c r="M16" s="134">
        <f>D16+F16+H16+J16+K16</f>
        <v>2880</v>
      </c>
    </row>
    <row r="17" spans="1:13" ht="15" hidden="1" customHeight="1" x14ac:dyDescent="0.2">
      <c r="A17" s="182"/>
      <c r="B17" s="25" t="s">
        <v>15</v>
      </c>
      <c r="C17" s="14" t="s">
        <v>16</v>
      </c>
      <c r="D17" s="108"/>
      <c r="E17" s="14" t="s">
        <v>18</v>
      </c>
      <c r="F17" s="108"/>
      <c r="G17" s="14"/>
      <c r="H17" s="108"/>
      <c r="I17" s="179"/>
      <c r="J17" s="152">
        <v>1200</v>
      </c>
      <c r="K17" s="141">
        <v>200</v>
      </c>
      <c r="L17" s="5" t="e">
        <f>K17+J17+#REF!+#REF!+#REF!</f>
        <v>#REF!</v>
      </c>
      <c r="M17" s="134">
        <f>D17+F17+H17+J17+K17</f>
        <v>1400</v>
      </c>
    </row>
    <row r="18" spans="1:13" ht="18" customHeight="1" thickBot="1" x14ac:dyDescent="0.25">
      <c r="A18" s="183"/>
      <c r="B18" s="32" t="s">
        <v>14</v>
      </c>
      <c r="C18" s="22" t="s">
        <v>107</v>
      </c>
      <c r="D18" s="109">
        <v>990</v>
      </c>
      <c r="E18" s="22" t="s">
        <v>17</v>
      </c>
      <c r="F18" s="109">
        <v>990</v>
      </c>
      <c r="G18" s="22" t="s">
        <v>103</v>
      </c>
      <c r="H18" s="109"/>
      <c r="I18" s="180"/>
      <c r="J18" s="149">
        <v>1200</v>
      </c>
      <c r="K18" s="142">
        <v>200</v>
      </c>
      <c r="L18" s="48" t="e">
        <f>K18+J18+#REF!+#REF!+#REF!</f>
        <v>#REF!</v>
      </c>
      <c r="M18" s="134">
        <f>D18+F18+H18+J18+K18</f>
        <v>3380</v>
      </c>
    </row>
    <row r="19" spans="1:13" ht="18" customHeight="1" x14ac:dyDescent="0.2">
      <c r="A19" s="200" t="s">
        <v>114</v>
      </c>
      <c r="B19" s="26" t="s">
        <v>149</v>
      </c>
      <c r="C19" s="15" t="s">
        <v>19</v>
      </c>
      <c r="D19" s="107">
        <v>1100</v>
      </c>
      <c r="E19" s="15" t="s">
        <v>113</v>
      </c>
      <c r="F19" s="110">
        <v>990</v>
      </c>
      <c r="G19" s="15" t="s">
        <v>20</v>
      </c>
      <c r="H19" s="107">
        <v>590</v>
      </c>
      <c r="I19" s="178" t="s">
        <v>165</v>
      </c>
      <c r="J19" s="152">
        <v>1200</v>
      </c>
      <c r="K19" s="143">
        <v>200</v>
      </c>
      <c r="L19" s="48" t="e">
        <f>K19+J19+#REF!+#REF!+#REF!</f>
        <v>#REF!</v>
      </c>
      <c r="M19" s="134">
        <f>D19+F19+H19+J19+K19</f>
        <v>4080</v>
      </c>
    </row>
    <row r="20" spans="1:13" ht="18" hidden="1" customHeight="1" x14ac:dyDescent="0.2">
      <c r="A20" s="191"/>
      <c r="B20" s="25" t="s">
        <v>14</v>
      </c>
      <c r="C20" s="24" t="s">
        <v>19</v>
      </c>
      <c r="D20" s="108"/>
      <c r="E20" s="14" t="s">
        <v>17</v>
      </c>
      <c r="F20" s="108"/>
      <c r="G20" s="14" t="s">
        <v>103</v>
      </c>
      <c r="H20" s="108"/>
      <c r="I20" s="179"/>
      <c r="J20" s="152">
        <v>1200</v>
      </c>
      <c r="K20" s="141">
        <v>200</v>
      </c>
      <c r="L20" s="5" t="e">
        <f>K20+J20+#REF!+#REF!+#REF!</f>
        <v>#REF!</v>
      </c>
      <c r="M20" s="134">
        <f>D20+F20+H20+J20+K20</f>
        <v>1400</v>
      </c>
    </row>
    <row r="21" spans="1:13" ht="18" customHeight="1" x14ac:dyDescent="0.2">
      <c r="A21" s="191"/>
      <c r="B21" s="98" t="s">
        <v>172</v>
      </c>
      <c r="C21" s="14" t="s">
        <v>19</v>
      </c>
      <c r="D21" s="108">
        <v>1100</v>
      </c>
      <c r="E21" s="14" t="s">
        <v>115</v>
      </c>
      <c r="F21" s="108">
        <v>490</v>
      </c>
      <c r="G21" s="14" t="s">
        <v>20</v>
      </c>
      <c r="H21" s="108">
        <v>590</v>
      </c>
      <c r="I21" s="179"/>
      <c r="J21" s="152">
        <v>1200</v>
      </c>
      <c r="K21" s="141">
        <v>200</v>
      </c>
      <c r="L21" s="62" t="e">
        <f>K21+J21+#REF!+#REF!+#REF!</f>
        <v>#REF!</v>
      </c>
      <c r="M21" s="134">
        <f>D21+F21+H21+J21+K21</f>
        <v>3580</v>
      </c>
    </row>
    <row r="22" spans="1:13" ht="18" customHeight="1" x14ac:dyDescent="0.2">
      <c r="A22" s="191"/>
      <c r="B22" s="25" t="s">
        <v>146</v>
      </c>
      <c r="C22" s="14" t="s">
        <v>19</v>
      </c>
      <c r="D22" s="108">
        <v>1100</v>
      </c>
      <c r="E22" s="14" t="s">
        <v>5</v>
      </c>
      <c r="F22" s="108">
        <v>990</v>
      </c>
      <c r="G22" s="14" t="s">
        <v>20</v>
      </c>
      <c r="H22" s="108">
        <v>590</v>
      </c>
      <c r="I22" s="179"/>
      <c r="J22" s="152">
        <v>1200</v>
      </c>
      <c r="K22" s="141">
        <v>200</v>
      </c>
      <c r="L22" s="48" t="e">
        <f>K22+J22+#REF!+#REF!+#REF!</f>
        <v>#REF!</v>
      </c>
      <c r="M22" s="134">
        <f>D22+F22+H22+J22+K22</f>
        <v>4080</v>
      </c>
    </row>
    <row r="23" spans="1:13" ht="18" customHeight="1" x14ac:dyDescent="0.2">
      <c r="A23" s="191"/>
      <c r="B23" s="27" t="s">
        <v>148</v>
      </c>
      <c r="C23" s="14" t="s">
        <v>19</v>
      </c>
      <c r="D23" s="108">
        <v>1100</v>
      </c>
      <c r="E23" s="14" t="s">
        <v>9</v>
      </c>
      <c r="F23" s="108">
        <v>1190</v>
      </c>
      <c r="G23" s="14" t="s">
        <v>20</v>
      </c>
      <c r="H23" s="108">
        <v>590</v>
      </c>
      <c r="I23" s="179"/>
      <c r="J23" s="152">
        <v>1200</v>
      </c>
      <c r="K23" s="141">
        <v>200</v>
      </c>
      <c r="L23" s="48" t="e">
        <f>K23+J23+#REF!+#REF!+#REF!</f>
        <v>#REF!</v>
      </c>
      <c r="M23" s="134">
        <f>D23+F23+H23+J23+K23</f>
        <v>4280</v>
      </c>
    </row>
    <row r="24" spans="1:13" ht="18" customHeight="1" x14ac:dyDescent="0.2">
      <c r="A24" s="191"/>
      <c r="B24" s="19" t="s">
        <v>8</v>
      </c>
      <c r="C24" s="14" t="s">
        <v>19</v>
      </c>
      <c r="D24" s="108">
        <v>1100</v>
      </c>
      <c r="E24" s="14" t="s">
        <v>10</v>
      </c>
      <c r="F24" s="108">
        <v>890</v>
      </c>
      <c r="G24" s="14" t="s">
        <v>20</v>
      </c>
      <c r="H24" s="108">
        <v>590</v>
      </c>
      <c r="I24" s="179"/>
      <c r="J24" s="152">
        <v>1200</v>
      </c>
      <c r="K24" s="141">
        <v>200</v>
      </c>
      <c r="L24" s="48" t="e">
        <f>K24+J24+#REF!+#REF!+#REF!</f>
        <v>#REF!</v>
      </c>
      <c r="M24" s="134">
        <f>D24+F24+H24+J24+K24</f>
        <v>3980</v>
      </c>
    </row>
    <row r="25" spans="1:13" ht="18" customHeight="1" thickBot="1" x14ac:dyDescent="0.25">
      <c r="A25" s="191"/>
      <c r="B25" s="19" t="s">
        <v>122</v>
      </c>
      <c r="C25" s="14" t="s">
        <v>19</v>
      </c>
      <c r="D25" s="108">
        <v>1100</v>
      </c>
      <c r="E25" s="14" t="s">
        <v>112</v>
      </c>
      <c r="F25" s="109">
        <v>1190</v>
      </c>
      <c r="G25" s="14" t="s">
        <v>20</v>
      </c>
      <c r="H25" s="112">
        <v>590</v>
      </c>
      <c r="I25" s="179"/>
      <c r="J25" s="149">
        <v>1200</v>
      </c>
      <c r="K25" s="142">
        <v>200</v>
      </c>
      <c r="L25" s="48" t="e">
        <f>K25+J25+#REF!+#REF!+#REF!</f>
        <v>#REF!</v>
      </c>
      <c r="M25" s="134">
        <f>D25+F25+H25+J25+K25</f>
        <v>4280</v>
      </c>
    </row>
    <row r="26" spans="1:13" ht="24.6" hidden="1" customHeight="1" thickBot="1" x14ac:dyDescent="0.25">
      <c r="A26" s="63"/>
      <c r="B26" s="19" t="s">
        <v>14</v>
      </c>
      <c r="C26" s="14" t="s">
        <v>19</v>
      </c>
      <c r="D26" s="108"/>
      <c r="E26" s="14" t="s">
        <v>17</v>
      </c>
      <c r="F26" s="113"/>
      <c r="G26" s="14" t="s">
        <v>12</v>
      </c>
      <c r="H26" s="113"/>
      <c r="I26" s="144"/>
      <c r="J26" s="152">
        <v>1200</v>
      </c>
      <c r="K26" s="168">
        <v>200</v>
      </c>
      <c r="L26" s="48" t="e">
        <f>K26+J26+#REF!+#REF!+#REF!</f>
        <v>#REF!</v>
      </c>
      <c r="M26" s="134">
        <f>D26+F26+H26+J26+K26</f>
        <v>1400</v>
      </c>
    </row>
    <row r="27" spans="1:13" ht="18" customHeight="1" x14ac:dyDescent="0.2">
      <c r="A27" s="181" t="s">
        <v>123</v>
      </c>
      <c r="B27" s="31" t="s">
        <v>27</v>
      </c>
      <c r="C27" s="4" t="s">
        <v>21</v>
      </c>
      <c r="D27" s="110">
        <v>1100</v>
      </c>
      <c r="E27" s="4" t="s">
        <v>28</v>
      </c>
      <c r="F27" s="110">
        <v>690</v>
      </c>
      <c r="G27" s="4" t="s">
        <v>103</v>
      </c>
      <c r="H27" s="110"/>
      <c r="I27" s="178" t="s">
        <v>165</v>
      </c>
      <c r="J27" s="152">
        <v>1200</v>
      </c>
      <c r="K27" s="143">
        <v>200</v>
      </c>
      <c r="L27" s="48" t="e">
        <f>K27+J27+#REF!+#REF!+#REF!</f>
        <v>#REF!</v>
      </c>
      <c r="M27" s="134">
        <f>D27+F27+H27+J27+K27</f>
        <v>3190</v>
      </c>
    </row>
    <row r="28" spans="1:13" ht="18" customHeight="1" x14ac:dyDescent="0.2">
      <c r="A28" s="182"/>
      <c r="B28" s="19" t="s">
        <v>151</v>
      </c>
      <c r="C28" s="14" t="s">
        <v>21</v>
      </c>
      <c r="D28" s="108">
        <v>1100</v>
      </c>
      <c r="E28" s="14" t="s">
        <v>31</v>
      </c>
      <c r="F28" s="108">
        <v>1090</v>
      </c>
      <c r="G28" s="14" t="s">
        <v>32</v>
      </c>
      <c r="H28" s="108">
        <v>590</v>
      </c>
      <c r="I28" s="179"/>
      <c r="J28" s="152">
        <v>1200</v>
      </c>
      <c r="K28" s="141">
        <v>200</v>
      </c>
      <c r="L28" s="48" t="e">
        <f>K28+J28+#REF!+#REF!+#REF!</f>
        <v>#REF!</v>
      </c>
      <c r="M28" s="134">
        <f>D28+F28+H28+J28+K28</f>
        <v>4180</v>
      </c>
    </row>
    <row r="29" spans="1:13" ht="18" customHeight="1" x14ac:dyDescent="0.2">
      <c r="A29" s="182"/>
      <c r="B29" s="19" t="s">
        <v>34</v>
      </c>
      <c r="C29" s="14" t="s">
        <v>21</v>
      </c>
      <c r="D29" s="108">
        <v>1100</v>
      </c>
      <c r="E29" s="14" t="s">
        <v>37</v>
      </c>
      <c r="F29" s="108">
        <v>1190</v>
      </c>
      <c r="G29" s="14" t="s">
        <v>35</v>
      </c>
      <c r="H29" s="108">
        <v>590</v>
      </c>
      <c r="I29" s="179"/>
      <c r="J29" s="152">
        <v>1200</v>
      </c>
      <c r="K29" s="141">
        <v>200</v>
      </c>
      <c r="L29" s="48" t="e">
        <f>K29+J29+#REF!+#REF!+#REF!</f>
        <v>#REF!</v>
      </c>
      <c r="M29" s="134">
        <f>D29+F29+H29+J29+K29</f>
        <v>4280</v>
      </c>
    </row>
    <row r="30" spans="1:13" ht="18" customHeight="1" x14ac:dyDescent="0.2">
      <c r="A30" s="182"/>
      <c r="B30" s="19" t="s">
        <v>33</v>
      </c>
      <c r="C30" s="14" t="s">
        <v>21</v>
      </c>
      <c r="D30" s="108">
        <v>1100</v>
      </c>
      <c r="E30" s="14" t="s">
        <v>37</v>
      </c>
      <c r="F30" s="108">
        <v>1190</v>
      </c>
      <c r="G30" s="14" t="s">
        <v>32</v>
      </c>
      <c r="H30" s="108">
        <v>590</v>
      </c>
      <c r="I30" s="179"/>
      <c r="J30" s="152">
        <v>1200</v>
      </c>
      <c r="K30" s="141">
        <v>200</v>
      </c>
      <c r="L30" s="48" t="e">
        <f>K30+J30+#REF!+#REF!+#REF!</f>
        <v>#REF!</v>
      </c>
      <c r="M30" s="134">
        <f>D30+F30+H30+J30+K30</f>
        <v>4280</v>
      </c>
    </row>
    <row r="31" spans="1:13" ht="18" customHeight="1" x14ac:dyDescent="0.2">
      <c r="A31" s="182"/>
      <c r="B31" s="19" t="s">
        <v>148</v>
      </c>
      <c r="C31" s="14" t="s">
        <v>21</v>
      </c>
      <c r="D31" s="108">
        <v>1100</v>
      </c>
      <c r="E31" s="14" t="s">
        <v>9</v>
      </c>
      <c r="F31" s="108">
        <v>1190</v>
      </c>
      <c r="G31" s="14" t="s">
        <v>32</v>
      </c>
      <c r="H31" s="108">
        <v>590</v>
      </c>
      <c r="I31" s="179"/>
      <c r="J31" s="152">
        <v>1200</v>
      </c>
      <c r="K31" s="141">
        <v>200</v>
      </c>
      <c r="L31" s="48" t="e">
        <f>K31+J31+#REF!+#REF!+#REF!</f>
        <v>#REF!</v>
      </c>
      <c r="M31" s="134">
        <f>D31+F31+H31+J31+K31</f>
        <v>4280</v>
      </c>
    </row>
    <row r="32" spans="1:13" ht="18" customHeight="1" x14ac:dyDescent="0.2">
      <c r="A32" s="182"/>
      <c r="B32" s="19" t="s">
        <v>174</v>
      </c>
      <c r="C32" s="14" t="s">
        <v>21</v>
      </c>
      <c r="D32" s="108">
        <v>1100</v>
      </c>
      <c r="E32" s="14" t="s">
        <v>10</v>
      </c>
      <c r="F32" s="108">
        <v>890</v>
      </c>
      <c r="G32" s="14" t="s">
        <v>32</v>
      </c>
      <c r="H32" s="108">
        <v>590</v>
      </c>
      <c r="I32" s="179"/>
      <c r="J32" s="152">
        <v>1200</v>
      </c>
      <c r="K32" s="141">
        <v>200</v>
      </c>
      <c r="L32" s="48" t="e">
        <f>K32+J32+#REF!+#REF!+#REF!</f>
        <v>#REF!</v>
      </c>
      <c r="M32" s="134">
        <f>D32+F32+H32+J32+K32</f>
        <v>3980</v>
      </c>
    </row>
    <row r="33" spans="1:13" ht="18" customHeight="1" x14ac:dyDescent="0.2">
      <c r="A33" s="182"/>
      <c r="B33" s="19" t="s">
        <v>30</v>
      </c>
      <c r="C33" s="14" t="s">
        <v>21</v>
      </c>
      <c r="D33" s="108">
        <v>1100</v>
      </c>
      <c r="E33" s="14" t="s">
        <v>36</v>
      </c>
      <c r="F33" s="108">
        <v>890</v>
      </c>
      <c r="G33" s="14" t="s">
        <v>32</v>
      </c>
      <c r="H33" s="108">
        <v>590</v>
      </c>
      <c r="I33" s="179"/>
      <c r="J33" s="152">
        <v>1200</v>
      </c>
      <c r="K33" s="141">
        <v>200</v>
      </c>
      <c r="L33" s="48" t="e">
        <f>K33+J33+#REF!+#REF!+#REF!</f>
        <v>#REF!</v>
      </c>
      <c r="M33" s="134">
        <f>D33+F33+H33+J33+K33</f>
        <v>3980</v>
      </c>
    </row>
    <row r="34" spans="1:13" ht="18" customHeight="1" x14ac:dyDescent="0.2">
      <c r="A34" s="182"/>
      <c r="B34" s="19" t="s">
        <v>150</v>
      </c>
      <c r="C34" s="14" t="s">
        <v>124</v>
      </c>
      <c r="D34" s="108">
        <v>1100</v>
      </c>
      <c r="E34" s="14" t="s">
        <v>113</v>
      </c>
      <c r="F34" s="108">
        <v>990</v>
      </c>
      <c r="G34" s="14" t="s">
        <v>32</v>
      </c>
      <c r="H34" s="108">
        <v>590</v>
      </c>
      <c r="I34" s="179"/>
      <c r="J34" s="152">
        <v>1200</v>
      </c>
      <c r="K34" s="141">
        <v>200</v>
      </c>
      <c r="L34" s="48" t="e">
        <f>K34+J34+#REF!+#REF!+#REF!</f>
        <v>#REF!</v>
      </c>
      <c r="M34" s="134">
        <f>D34+F34+H34+J34+K34</f>
        <v>4080</v>
      </c>
    </row>
    <row r="35" spans="1:13" ht="18" hidden="1" customHeight="1" x14ac:dyDescent="0.2">
      <c r="A35" s="182"/>
      <c r="B35" s="19" t="s">
        <v>29</v>
      </c>
      <c r="C35" s="14" t="s">
        <v>125</v>
      </c>
      <c r="D35" s="108"/>
      <c r="E35" s="14" t="s">
        <v>37</v>
      </c>
      <c r="F35" s="108"/>
      <c r="G35" s="14" t="s">
        <v>126</v>
      </c>
      <c r="H35" s="108"/>
      <c r="I35" s="179"/>
      <c r="J35" s="152">
        <v>1200</v>
      </c>
      <c r="K35" s="141">
        <v>200</v>
      </c>
      <c r="L35" s="48" t="e">
        <f>K35+J35+#REF!+#REF!+#REF!</f>
        <v>#REF!</v>
      </c>
      <c r="M35" s="134">
        <f>D35+F35+H35+J35+K35</f>
        <v>1400</v>
      </c>
    </row>
    <row r="36" spans="1:13" ht="18" hidden="1" customHeight="1" thickBot="1" x14ac:dyDescent="0.25">
      <c r="A36" s="182"/>
      <c r="B36" s="19"/>
      <c r="C36" s="14" t="s">
        <v>139</v>
      </c>
      <c r="D36" s="108"/>
      <c r="E36" s="14"/>
      <c r="F36" s="108"/>
      <c r="G36" s="14" t="s">
        <v>141</v>
      </c>
      <c r="H36" s="108"/>
      <c r="I36" s="179"/>
      <c r="J36" s="152">
        <v>1200</v>
      </c>
      <c r="K36" s="141">
        <v>200</v>
      </c>
      <c r="L36" s="48" t="e">
        <f>K36+J36+#REF!+#REF!+#REF!</f>
        <v>#REF!</v>
      </c>
      <c r="M36" s="134">
        <f>D36+F36+H36+J36+K36</f>
        <v>1400</v>
      </c>
    </row>
    <row r="37" spans="1:13" ht="18" customHeight="1" thickBot="1" x14ac:dyDescent="0.25">
      <c r="A37" s="183"/>
      <c r="B37" s="30" t="s">
        <v>122</v>
      </c>
      <c r="C37" s="22" t="s">
        <v>124</v>
      </c>
      <c r="D37" s="109">
        <v>1100</v>
      </c>
      <c r="E37" s="22" t="s">
        <v>140</v>
      </c>
      <c r="F37" s="109">
        <v>1190</v>
      </c>
      <c r="G37" s="22" t="s">
        <v>32</v>
      </c>
      <c r="H37" s="109">
        <v>590</v>
      </c>
      <c r="I37" s="180"/>
      <c r="J37" s="149">
        <v>1200</v>
      </c>
      <c r="K37" s="142">
        <v>200</v>
      </c>
      <c r="L37" s="48" t="e">
        <f>K37+J37+#REF!+#REF!+#REF!</f>
        <v>#REF!</v>
      </c>
      <c r="M37" s="134">
        <f>D37+F37+H37+J37+K37</f>
        <v>4280</v>
      </c>
    </row>
    <row r="38" spans="1:13" ht="18" customHeight="1" x14ac:dyDescent="0.2">
      <c r="A38" s="201" t="s">
        <v>116</v>
      </c>
      <c r="B38" s="31" t="s">
        <v>122</v>
      </c>
      <c r="C38" s="33" t="s">
        <v>119</v>
      </c>
      <c r="D38" s="110">
        <v>1290</v>
      </c>
      <c r="E38" s="4" t="s">
        <v>118</v>
      </c>
      <c r="F38" s="110">
        <v>1190</v>
      </c>
      <c r="G38" s="4" t="s">
        <v>120</v>
      </c>
      <c r="H38" s="110">
        <v>590</v>
      </c>
      <c r="I38" s="178" t="s">
        <v>165</v>
      </c>
      <c r="J38" s="152">
        <v>1200</v>
      </c>
      <c r="K38" s="143">
        <v>200</v>
      </c>
      <c r="L38" s="48" t="e">
        <f>K38+J38+#REF!+#REF!+#REF!</f>
        <v>#REF!</v>
      </c>
      <c r="M38" s="134">
        <f>D38+F38+H38+J38+K38</f>
        <v>4470</v>
      </c>
    </row>
    <row r="39" spans="1:13" ht="18" hidden="1" customHeight="1" x14ac:dyDescent="0.2">
      <c r="A39" s="202"/>
      <c r="B39" s="28"/>
      <c r="D39" s="111"/>
      <c r="F39" s="113"/>
      <c r="H39" s="111"/>
      <c r="I39" s="179"/>
      <c r="J39" s="152">
        <v>1200</v>
      </c>
      <c r="K39" s="145">
        <v>200</v>
      </c>
      <c r="L39" s="48" t="e">
        <f>K39+J39+#REF!+#REF!+#REF!</f>
        <v>#REF!</v>
      </c>
      <c r="M39" s="134">
        <f>D39+F39+H39+J39+K39</f>
        <v>1400</v>
      </c>
    </row>
    <row r="40" spans="1:13" ht="18" customHeight="1" x14ac:dyDescent="0.2">
      <c r="A40" s="202"/>
      <c r="B40" s="19" t="s">
        <v>117</v>
      </c>
      <c r="C40" s="14" t="s">
        <v>119</v>
      </c>
      <c r="D40" s="108">
        <v>1290</v>
      </c>
      <c r="E40" s="14" t="s">
        <v>10</v>
      </c>
      <c r="F40" s="108">
        <v>890</v>
      </c>
      <c r="G40" s="14" t="s">
        <v>120</v>
      </c>
      <c r="H40" s="108">
        <v>590</v>
      </c>
      <c r="I40" s="179"/>
      <c r="J40" s="152">
        <v>1200</v>
      </c>
      <c r="K40" s="141">
        <v>200</v>
      </c>
      <c r="L40" s="48" t="e">
        <f>K40+J40+#REF!+#REF!+#REF!</f>
        <v>#REF!</v>
      </c>
      <c r="M40" s="134">
        <f>D40+F40+H40+J40+K40</f>
        <v>4170</v>
      </c>
    </row>
    <row r="41" spans="1:13" ht="18" customHeight="1" thickBot="1" x14ac:dyDescent="0.25">
      <c r="A41" s="203"/>
      <c r="B41" s="30" t="s">
        <v>121</v>
      </c>
      <c r="C41" s="22" t="s">
        <v>119</v>
      </c>
      <c r="D41" s="109">
        <v>1290</v>
      </c>
      <c r="E41" s="22" t="s">
        <v>113</v>
      </c>
      <c r="F41" s="109">
        <v>990</v>
      </c>
      <c r="G41" s="22" t="s">
        <v>120</v>
      </c>
      <c r="H41" s="109">
        <v>590</v>
      </c>
      <c r="I41" s="180"/>
      <c r="J41" s="149">
        <v>1200</v>
      </c>
      <c r="K41" s="142">
        <v>200</v>
      </c>
      <c r="L41" s="48" t="e">
        <f>K41+J41+#REF!+#REF!+#REF!</f>
        <v>#REF!</v>
      </c>
      <c r="M41" s="134">
        <f>D41+F41+H41+J41+K41</f>
        <v>4270</v>
      </c>
    </row>
    <row r="42" spans="1:13" ht="18" customHeight="1" x14ac:dyDescent="0.2">
      <c r="A42" s="181" t="s">
        <v>75</v>
      </c>
      <c r="B42" s="27" t="s">
        <v>7</v>
      </c>
      <c r="C42" s="15" t="s">
        <v>22</v>
      </c>
      <c r="D42" s="107">
        <v>1290</v>
      </c>
      <c r="E42" s="15" t="s">
        <v>31</v>
      </c>
      <c r="F42" s="107">
        <v>1090</v>
      </c>
      <c r="G42" s="15" t="s">
        <v>103</v>
      </c>
      <c r="H42" s="107"/>
      <c r="I42" s="178" t="s">
        <v>165</v>
      </c>
      <c r="J42" s="152">
        <v>1200</v>
      </c>
      <c r="K42" s="143">
        <v>200</v>
      </c>
      <c r="L42" s="48" t="e">
        <f>K42+J42+#REF!+#REF!+#REF!</f>
        <v>#REF!</v>
      </c>
      <c r="M42" s="134">
        <f>D42+F42+H42+J42+K42</f>
        <v>3780</v>
      </c>
    </row>
    <row r="43" spans="1:13" ht="18" customHeight="1" x14ac:dyDescent="0.2">
      <c r="A43" s="199"/>
      <c r="B43" s="19" t="s">
        <v>29</v>
      </c>
      <c r="C43" s="14" t="s">
        <v>22</v>
      </c>
      <c r="D43" s="108">
        <v>1290</v>
      </c>
      <c r="E43" s="14" t="s">
        <v>37</v>
      </c>
      <c r="F43" s="108">
        <v>1190</v>
      </c>
      <c r="G43" s="14" t="s">
        <v>103</v>
      </c>
      <c r="H43" s="108"/>
      <c r="I43" s="179"/>
      <c r="J43" s="152">
        <v>1200</v>
      </c>
      <c r="K43" s="141">
        <v>200</v>
      </c>
      <c r="L43" s="48" t="e">
        <f>K43+J43+#REF!+#REF!+#REF!</f>
        <v>#REF!</v>
      </c>
      <c r="M43" s="134">
        <f>D43+F43+H43+J43+K43</f>
        <v>3880</v>
      </c>
    </row>
    <row r="44" spans="1:13" ht="18" customHeight="1" x14ac:dyDescent="0.2">
      <c r="A44" s="198" t="s">
        <v>76</v>
      </c>
      <c r="B44" s="29" t="s">
        <v>29</v>
      </c>
      <c r="C44" s="21" t="s">
        <v>22</v>
      </c>
      <c r="D44" s="112">
        <v>1290</v>
      </c>
      <c r="E44" s="21" t="s">
        <v>37</v>
      </c>
      <c r="F44" s="112">
        <v>1190</v>
      </c>
      <c r="G44" s="21" t="s">
        <v>38</v>
      </c>
      <c r="H44" s="112">
        <v>590</v>
      </c>
      <c r="I44" s="179"/>
      <c r="J44" s="152">
        <v>1200</v>
      </c>
      <c r="K44" s="141">
        <v>200</v>
      </c>
      <c r="L44" s="48" t="e">
        <f>K44+J44+#REF!+#REF!+#REF!</f>
        <v>#REF!</v>
      </c>
      <c r="M44" s="134">
        <f>D44+F44+H44+J44+K44</f>
        <v>4470</v>
      </c>
    </row>
    <row r="45" spans="1:13" ht="26.45" customHeight="1" x14ac:dyDescent="0.2">
      <c r="A45" s="182"/>
      <c r="B45" s="19" t="s">
        <v>173</v>
      </c>
      <c r="C45" s="14" t="s">
        <v>22</v>
      </c>
      <c r="D45" s="108">
        <v>1290</v>
      </c>
      <c r="E45" s="14" t="s">
        <v>10</v>
      </c>
      <c r="F45" s="108">
        <v>890</v>
      </c>
      <c r="G45" s="14" t="s">
        <v>38</v>
      </c>
      <c r="H45" s="108">
        <v>590</v>
      </c>
      <c r="I45" s="179"/>
      <c r="J45" s="152">
        <v>1200</v>
      </c>
      <c r="K45" s="141">
        <v>200</v>
      </c>
      <c r="L45" s="48" t="e">
        <f>K45+J45+#REF!+#REF!+#REF!</f>
        <v>#REF!</v>
      </c>
      <c r="M45" s="134">
        <f>D45+F45+H45+J45+K45</f>
        <v>4170</v>
      </c>
    </row>
    <row r="46" spans="1:13" ht="21.75" customHeight="1" thickBot="1" x14ac:dyDescent="0.25">
      <c r="A46" s="183"/>
      <c r="B46" s="30" t="s">
        <v>30</v>
      </c>
      <c r="C46" s="22" t="s">
        <v>22</v>
      </c>
      <c r="D46" s="109">
        <v>1290</v>
      </c>
      <c r="E46" s="22" t="s">
        <v>36</v>
      </c>
      <c r="F46" s="109">
        <v>890</v>
      </c>
      <c r="G46" s="22" t="s">
        <v>38</v>
      </c>
      <c r="H46" s="109">
        <v>590</v>
      </c>
      <c r="I46" s="180"/>
      <c r="J46" s="162">
        <v>1200</v>
      </c>
      <c r="K46" s="142">
        <v>200</v>
      </c>
      <c r="L46" s="48" t="e">
        <f>K46+J46+#REF!+#REF!+#REF!</f>
        <v>#REF!</v>
      </c>
      <c r="M46" s="134">
        <f>D46+F46+H46+J46+K46</f>
        <v>4170</v>
      </c>
    </row>
    <row r="47" spans="1:13" ht="34.15" customHeight="1" thickBot="1" x14ac:dyDescent="0.25">
      <c r="A47" s="39"/>
      <c r="B47" s="40"/>
      <c r="C47" s="40"/>
      <c r="D47" s="67"/>
      <c r="E47" s="41" t="s">
        <v>77</v>
      </c>
      <c r="F47" s="67"/>
      <c r="G47" s="40"/>
      <c r="H47" s="67"/>
      <c r="I47" s="67"/>
      <c r="J47" s="67"/>
      <c r="K47" s="67"/>
      <c r="L47" s="64"/>
      <c r="M47" s="66"/>
    </row>
    <row r="48" spans="1:13" s="16" customFormat="1" ht="22.9" customHeight="1" x14ac:dyDescent="0.2">
      <c r="A48" s="169" t="s">
        <v>77</v>
      </c>
      <c r="B48" s="102" t="s">
        <v>78</v>
      </c>
      <c r="C48" s="36" t="s">
        <v>23</v>
      </c>
      <c r="D48" s="114">
        <v>990</v>
      </c>
      <c r="E48" s="36" t="s">
        <v>192</v>
      </c>
      <c r="F48" s="89"/>
      <c r="G48" s="36"/>
      <c r="H48" s="89"/>
      <c r="I48" s="175">
        <v>32</v>
      </c>
      <c r="J48" s="146">
        <v>900</v>
      </c>
      <c r="K48" s="93"/>
      <c r="L48" s="48" t="e">
        <f>#REF!+#REF!</f>
        <v>#REF!</v>
      </c>
      <c r="M48" s="134">
        <f>D48+F48+H48+J48+K48</f>
        <v>1890</v>
      </c>
    </row>
    <row r="49" spans="1:13" ht="22.9" customHeight="1" x14ac:dyDescent="0.2">
      <c r="A49" s="170"/>
      <c r="B49" s="103" t="s">
        <v>79</v>
      </c>
      <c r="C49" s="13" t="s">
        <v>24</v>
      </c>
      <c r="D49" s="115">
        <v>1190</v>
      </c>
      <c r="E49" s="13" t="s">
        <v>192</v>
      </c>
      <c r="F49" s="90"/>
      <c r="G49" s="13"/>
      <c r="H49" s="90"/>
      <c r="I49" s="176"/>
      <c r="J49" s="147">
        <v>900</v>
      </c>
      <c r="K49" s="94"/>
      <c r="L49" s="48" t="e">
        <f>#REF!+#REF!</f>
        <v>#REF!</v>
      </c>
      <c r="M49" s="134">
        <f>D49+F49+H49+J49+K49</f>
        <v>2090</v>
      </c>
    </row>
    <row r="50" spans="1:13" ht="22.9" customHeight="1" x14ac:dyDescent="0.2">
      <c r="A50" s="170"/>
      <c r="B50" s="103" t="s">
        <v>80</v>
      </c>
      <c r="C50" s="13" t="s">
        <v>25</v>
      </c>
      <c r="D50" s="115">
        <v>1190</v>
      </c>
      <c r="E50" s="13" t="s">
        <v>193</v>
      </c>
      <c r="F50" s="90"/>
      <c r="G50" s="13"/>
      <c r="H50" s="90"/>
      <c r="I50" s="176"/>
      <c r="J50" s="147">
        <v>900</v>
      </c>
      <c r="K50" s="94"/>
      <c r="L50" s="48" t="e">
        <f>#REF!+#REF!</f>
        <v>#REF!</v>
      </c>
      <c r="M50" s="134">
        <f>D50+F50+H50+J50+K50</f>
        <v>2090</v>
      </c>
    </row>
    <row r="51" spans="1:13" ht="22.9" customHeight="1" x14ac:dyDescent="0.2">
      <c r="A51" s="170"/>
      <c r="B51" s="104" t="s">
        <v>154</v>
      </c>
      <c r="C51" s="81" t="s">
        <v>175</v>
      </c>
      <c r="D51" s="116">
        <v>1190</v>
      </c>
      <c r="E51" s="81" t="s">
        <v>192</v>
      </c>
      <c r="F51" s="91"/>
      <c r="G51" s="81"/>
      <c r="H51" s="91"/>
      <c r="I51" s="176"/>
      <c r="J51" s="148">
        <v>900</v>
      </c>
      <c r="K51" s="95"/>
      <c r="L51" s="48"/>
      <c r="M51" s="134">
        <f>D51+F51+H51+J51+K51</f>
        <v>2090</v>
      </c>
    </row>
    <row r="52" spans="1:13" ht="22.9" customHeight="1" thickBot="1" x14ac:dyDescent="0.25">
      <c r="A52" s="197"/>
      <c r="B52" s="166" t="s">
        <v>81</v>
      </c>
      <c r="C52" s="37" t="s">
        <v>26</v>
      </c>
      <c r="D52" s="167">
        <v>1190</v>
      </c>
      <c r="E52" s="37" t="s">
        <v>193</v>
      </c>
      <c r="F52" s="92"/>
      <c r="G52" s="37"/>
      <c r="H52" s="92"/>
      <c r="I52" s="177"/>
      <c r="J52" s="149">
        <v>900</v>
      </c>
      <c r="K52" s="96"/>
      <c r="L52" s="49" t="e">
        <f>#REF!+#REF!</f>
        <v>#REF!</v>
      </c>
      <c r="M52" s="137">
        <f>D52+F52+H52+J52+K52</f>
        <v>2090</v>
      </c>
    </row>
    <row r="53" spans="1:13" ht="22.9" customHeight="1" thickBot="1" x14ac:dyDescent="0.25">
      <c r="A53" s="97" t="s">
        <v>188</v>
      </c>
      <c r="B53" s="50" t="s">
        <v>189</v>
      </c>
      <c r="D53" s="165"/>
      <c r="E53" s="164"/>
      <c r="F53" s="165"/>
      <c r="H53" s="165"/>
      <c r="I53" s="161">
        <v>39</v>
      </c>
      <c r="J53" s="163">
        <v>600</v>
      </c>
      <c r="K53" s="141">
        <v>200</v>
      </c>
      <c r="L53" s="48"/>
      <c r="M53" s="137">
        <f>D53+F53+H53+J53+K53</f>
        <v>800</v>
      </c>
    </row>
    <row r="54" spans="1:13" ht="26.45" customHeight="1" thickBot="1" x14ac:dyDescent="0.25">
      <c r="A54" s="39"/>
      <c r="B54" s="40"/>
      <c r="C54" s="40"/>
      <c r="D54" s="67"/>
      <c r="E54" s="41" t="s">
        <v>86</v>
      </c>
      <c r="F54" s="67"/>
      <c r="G54" s="40"/>
      <c r="H54" s="67"/>
      <c r="I54" s="67"/>
      <c r="J54" s="67"/>
      <c r="K54" s="67"/>
      <c r="L54" s="64"/>
      <c r="M54" s="66"/>
    </row>
    <row r="55" spans="1:13" ht="18" customHeight="1" thickBot="1" x14ac:dyDescent="0.25">
      <c r="A55" s="129" t="s">
        <v>99</v>
      </c>
      <c r="B55" s="130" t="s">
        <v>100</v>
      </c>
      <c r="C55" s="88"/>
      <c r="D55" s="131"/>
      <c r="E55" s="132" t="s">
        <v>84</v>
      </c>
      <c r="F55" s="106" t="s">
        <v>1</v>
      </c>
      <c r="G55" s="54"/>
      <c r="H55" s="131"/>
      <c r="I55" s="150" t="s">
        <v>164</v>
      </c>
      <c r="J55" s="151" t="s">
        <v>152</v>
      </c>
      <c r="K55" s="140" t="s">
        <v>170</v>
      </c>
      <c r="L55" s="88"/>
      <c r="M55" s="135" t="s">
        <v>1</v>
      </c>
    </row>
    <row r="56" spans="1:13" ht="18" customHeight="1" x14ac:dyDescent="0.2">
      <c r="A56" s="191" t="s">
        <v>2</v>
      </c>
      <c r="B56" s="127" t="s">
        <v>128</v>
      </c>
      <c r="C56" s="128"/>
      <c r="D56" s="70"/>
      <c r="E56" s="84" t="s">
        <v>39</v>
      </c>
      <c r="F56" s="107">
        <v>1290</v>
      </c>
      <c r="G56" s="15"/>
      <c r="H56" s="70"/>
      <c r="I56" s="192" t="s">
        <v>166</v>
      </c>
      <c r="J56" s="152">
        <v>1200</v>
      </c>
      <c r="K56" s="153">
        <v>250</v>
      </c>
      <c r="L56" s="48" t="e">
        <f>K56+J56+#REF!</f>
        <v>#REF!</v>
      </c>
      <c r="M56" s="136">
        <f>D56+F56+H56+J56+K56</f>
        <v>2740</v>
      </c>
    </row>
    <row r="57" spans="1:13" ht="18" customHeight="1" x14ac:dyDescent="0.2">
      <c r="A57" s="191"/>
      <c r="B57" s="8" t="s">
        <v>129</v>
      </c>
      <c r="C57" s="13"/>
      <c r="D57" s="69"/>
      <c r="E57" s="83" t="s">
        <v>109</v>
      </c>
      <c r="F57" s="108">
        <v>1290</v>
      </c>
      <c r="G57" s="17"/>
      <c r="H57" s="77"/>
      <c r="I57" s="192"/>
      <c r="J57" s="147">
        <v>1200</v>
      </c>
      <c r="K57" s="154">
        <v>250</v>
      </c>
      <c r="L57" s="48" t="e">
        <f>K57+J57+#REF!</f>
        <v>#REF!</v>
      </c>
      <c r="M57" s="134">
        <f>D57+F57+H57+J57+K57</f>
        <v>2740</v>
      </c>
    </row>
    <row r="58" spans="1:13" ht="18" customHeight="1" x14ac:dyDescent="0.2">
      <c r="A58" s="190"/>
      <c r="B58" s="8" t="s">
        <v>156</v>
      </c>
      <c r="C58" s="13"/>
      <c r="D58" s="69"/>
      <c r="E58" s="83" t="s">
        <v>110</v>
      </c>
      <c r="F58" s="108">
        <v>1490</v>
      </c>
      <c r="G58" s="17"/>
      <c r="H58" s="77"/>
      <c r="I58" s="192"/>
      <c r="J58" s="147">
        <v>1200</v>
      </c>
      <c r="K58" s="154">
        <v>250</v>
      </c>
      <c r="L58" s="48" t="e">
        <f>K58+J58+#REF!</f>
        <v>#REF!</v>
      </c>
      <c r="M58" s="134">
        <f>D58+F58+H58+J58+K58</f>
        <v>2940</v>
      </c>
    </row>
    <row r="59" spans="1:13" ht="18" customHeight="1" x14ac:dyDescent="0.2">
      <c r="A59" s="101" t="s">
        <v>155</v>
      </c>
      <c r="B59" s="1" t="s">
        <v>108</v>
      </c>
      <c r="C59" s="13"/>
      <c r="D59" s="70"/>
      <c r="E59" s="84" t="s">
        <v>111</v>
      </c>
      <c r="F59" s="107">
        <v>1690</v>
      </c>
      <c r="G59" s="14"/>
      <c r="H59" s="69"/>
      <c r="I59" s="192"/>
      <c r="J59" s="147">
        <v>1200</v>
      </c>
      <c r="K59" s="154">
        <v>250</v>
      </c>
      <c r="L59" s="48" t="e">
        <f>K59+J59+#REF!</f>
        <v>#REF!</v>
      </c>
      <c r="M59" s="134">
        <f>D59+F59+H59+J59+K59</f>
        <v>3140</v>
      </c>
    </row>
    <row r="60" spans="1:13" ht="18" customHeight="1" x14ac:dyDescent="0.2">
      <c r="A60" s="189" t="s">
        <v>176</v>
      </c>
      <c r="B60" s="99" t="s">
        <v>177</v>
      </c>
      <c r="C60" s="81"/>
      <c r="D60" s="73"/>
      <c r="E60" s="83" t="s">
        <v>179</v>
      </c>
      <c r="F60" s="108">
        <v>719</v>
      </c>
      <c r="G60" s="21"/>
      <c r="H60" s="100"/>
      <c r="I60" s="192"/>
      <c r="J60" s="148">
        <v>1200</v>
      </c>
      <c r="K60" s="155">
        <v>250</v>
      </c>
      <c r="L60" s="48"/>
      <c r="M60" s="134">
        <f>D60+F60+H60+J60+K60</f>
        <v>2169</v>
      </c>
    </row>
    <row r="61" spans="1:13" ht="18" customHeight="1" x14ac:dyDescent="0.2">
      <c r="A61" s="190"/>
      <c r="B61" s="99" t="s">
        <v>178</v>
      </c>
      <c r="C61" s="81"/>
      <c r="D61" s="68"/>
      <c r="E61" s="12" t="s">
        <v>180</v>
      </c>
      <c r="F61" s="108">
        <v>1390</v>
      </c>
      <c r="G61" s="21"/>
      <c r="H61" s="100"/>
      <c r="I61" s="192"/>
      <c r="J61" s="148">
        <v>1200</v>
      </c>
      <c r="K61" s="155">
        <v>250</v>
      </c>
      <c r="L61" s="48"/>
      <c r="M61" s="134">
        <f>D61+F61+H61+J61+K61</f>
        <v>2840</v>
      </c>
    </row>
    <row r="62" spans="1:13" s="7" customFormat="1" ht="18" customHeight="1" thickBot="1" x14ac:dyDescent="0.25">
      <c r="A62" s="53" t="s">
        <v>3</v>
      </c>
      <c r="B62" s="35" t="s">
        <v>87</v>
      </c>
      <c r="C62" s="37"/>
      <c r="D62" s="71"/>
      <c r="E62" s="85" t="s">
        <v>127</v>
      </c>
      <c r="F62" s="113">
        <v>1990</v>
      </c>
      <c r="G62" s="20"/>
      <c r="H62" s="78"/>
      <c r="I62" s="193"/>
      <c r="J62" s="149">
        <v>1200</v>
      </c>
      <c r="K62" s="156">
        <v>250</v>
      </c>
      <c r="L62" s="48" t="e">
        <f>K62+J62+#REF!</f>
        <v>#REF!</v>
      </c>
      <c r="M62" s="134">
        <f>D62+F62+H62+J62+K62</f>
        <v>3440</v>
      </c>
    </row>
    <row r="63" spans="1:13" ht="28.15" customHeight="1" thickBot="1" x14ac:dyDescent="0.25">
      <c r="A63" s="65"/>
      <c r="B63" s="52"/>
      <c r="C63" s="52"/>
      <c r="D63" s="72"/>
      <c r="E63" s="204" t="s">
        <v>194</v>
      </c>
      <c r="F63" s="76"/>
      <c r="G63" s="38"/>
      <c r="H63" s="67"/>
      <c r="I63" s="72"/>
      <c r="J63" s="72"/>
      <c r="K63" s="72"/>
      <c r="L63" s="64"/>
      <c r="M63" s="66"/>
    </row>
    <row r="64" spans="1:13" ht="18" customHeight="1" thickBot="1" x14ac:dyDescent="0.25">
      <c r="A64" s="123" t="s">
        <v>106</v>
      </c>
      <c r="B64" s="124" t="s">
        <v>100</v>
      </c>
      <c r="C64" s="54" t="s">
        <v>158</v>
      </c>
      <c r="D64" s="106" t="s">
        <v>1</v>
      </c>
      <c r="E64" s="125" t="s">
        <v>71</v>
      </c>
      <c r="F64" s="106" t="s">
        <v>1</v>
      </c>
      <c r="G64" s="126" t="s">
        <v>85</v>
      </c>
      <c r="H64" s="106" t="s">
        <v>1</v>
      </c>
      <c r="I64" s="157" t="s">
        <v>164</v>
      </c>
      <c r="J64" s="150" t="s">
        <v>152</v>
      </c>
      <c r="K64" s="140" t="s">
        <v>170</v>
      </c>
      <c r="L64" s="88"/>
      <c r="M64" s="135" t="s">
        <v>1</v>
      </c>
    </row>
    <row r="65" spans="1:13" ht="18" customHeight="1" x14ac:dyDescent="0.2">
      <c r="A65" s="184" t="s">
        <v>88</v>
      </c>
      <c r="B65" s="118" t="s">
        <v>130</v>
      </c>
      <c r="C65" s="119"/>
      <c r="D65" s="120"/>
      <c r="E65" s="121" t="s">
        <v>40</v>
      </c>
      <c r="F65" s="107">
        <v>990</v>
      </c>
      <c r="G65" s="122" t="s">
        <v>103</v>
      </c>
      <c r="H65" s="107"/>
      <c r="I65" s="176" t="s">
        <v>167</v>
      </c>
      <c r="J65" s="152">
        <v>1450</v>
      </c>
      <c r="K65" s="158">
        <v>200</v>
      </c>
      <c r="L65" s="48" t="e">
        <f>#REF!+#REF!+#REF!+J65+K65</f>
        <v>#REF!</v>
      </c>
      <c r="M65" s="136">
        <f>D65+F65+H65+J65+K65</f>
        <v>2640</v>
      </c>
    </row>
    <row r="66" spans="1:13" ht="18" customHeight="1" x14ac:dyDescent="0.2">
      <c r="A66" s="185"/>
      <c r="B66" s="10">
        <v>2021</v>
      </c>
      <c r="C66" s="17"/>
      <c r="D66" s="73"/>
      <c r="E66" s="86" t="s">
        <v>143</v>
      </c>
      <c r="F66" s="108">
        <v>1390</v>
      </c>
      <c r="G66" s="23" t="s">
        <v>103</v>
      </c>
      <c r="H66" s="108"/>
      <c r="I66" s="176"/>
      <c r="J66" s="147">
        <v>1450</v>
      </c>
      <c r="K66" s="159">
        <v>200</v>
      </c>
      <c r="L66" s="48" t="e">
        <f>#REF!+#REF!+#REF!+J66+K66</f>
        <v>#REF!</v>
      </c>
      <c r="M66" s="134">
        <f>D66+F66+H66+J66+K66</f>
        <v>3040</v>
      </c>
    </row>
    <row r="67" spans="1:13" ht="18" customHeight="1" x14ac:dyDescent="0.2">
      <c r="A67" s="97" t="s">
        <v>181</v>
      </c>
      <c r="B67" s="10">
        <v>2022</v>
      </c>
      <c r="C67" s="17"/>
      <c r="D67" s="73"/>
      <c r="E67" s="86" t="s">
        <v>182</v>
      </c>
      <c r="F67" s="108">
        <v>890</v>
      </c>
      <c r="G67" s="23"/>
      <c r="H67" s="108"/>
      <c r="I67" s="176"/>
      <c r="J67" s="147">
        <v>1450</v>
      </c>
      <c r="K67" s="159">
        <v>200</v>
      </c>
      <c r="L67" s="48"/>
      <c r="M67" s="134">
        <f>D67+F67+H67+J67+K67</f>
        <v>2540</v>
      </c>
    </row>
    <row r="68" spans="1:13" ht="18" customHeight="1" x14ac:dyDescent="0.2">
      <c r="A68" s="186" t="s">
        <v>89</v>
      </c>
      <c r="B68" s="10" t="s">
        <v>41</v>
      </c>
      <c r="C68" s="17"/>
      <c r="D68" s="73"/>
      <c r="E68" s="86" t="s">
        <v>42</v>
      </c>
      <c r="F68" s="108">
        <v>1390</v>
      </c>
      <c r="G68" s="23" t="s">
        <v>103</v>
      </c>
      <c r="H68" s="108"/>
      <c r="I68" s="176"/>
      <c r="J68" s="147">
        <v>1450</v>
      </c>
      <c r="K68" s="159">
        <v>200</v>
      </c>
      <c r="L68" s="48" t="e">
        <f>#REF!+#REF!+#REF!+J68+K68</f>
        <v>#REF!</v>
      </c>
      <c r="M68" s="134">
        <f>D68+F68+H68+J68+K68</f>
        <v>3040</v>
      </c>
    </row>
    <row r="69" spans="1:13" ht="18" customHeight="1" x14ac:dyDescent="0.2">
      <c r="A69" s="187"/>
      <c r="B69" s="10" t="s">
        <v>131</v>
      </c>
      <c r="C69" s="17"/>
      <c r="D69" s="73"/>
      <c r="E69" s="86" t="s">
        <v>43</v>
      </c>
      <c r="F69" s="108">
        <v>1690</v>
      </c>
      <c r="G69" s="23" t="s">
        <v>103</v>
      </c>
      <c r="H69" s="108"/>
      <c r="I69" s="176"/>
      <c r="J69" s="147">
        <v>1450</v>
      </c>
      <c r="K69" s="159">
        <v>200</v>
      </c>
      <c r="L69" s="48" t="e">
        <f>#REF!+#REF!+#REF!+J69+K69</f>
        <v>#REF!</v>
      </c>
      <c r="M69" s="134">
        <f>D69+F69+H69+J69+K69</f>
        <v>3340</v>
      </c>
    </row>
    <row r="70" spans="1:13" ht="18" customHeight="1" thickBot="1" x14ac:dyDescent="0.25">
      <c r="A70" s="188"/>
      <c r="B70" s="12">
        <v>2021</v>
      </c>
      <c r="C70" s="17"/>
      <c r="D70" s="74"/>
      <c r="E70" s="87" t="s">
        <v>142</v>
      </c>
      <c r="F70" s="113">
        <v>1690</v>
      </c>
      <c r="G70" s="3" t="s">
        <v>103</v>
      </c>
      <c r="H70" s="113"/>
      <c r="I70" s="177"/>
      <c r="J70" s="160">
        <v>1450</v>
      </c>
      <c r="K70" s="159">
        <v>200</v>
      </c>
      <c r="L70" s="48" t="e">
        <f>#REF!+#REF!+#REF!+J70+K70</f>
        <v>#REF!</v>
      </c>
      <c r="M70" s="134">
        <f>D70+F70+H70+J70+K70</f>
        <v>3340</v>
      </c>
    </row>
    <row r="71" spans="1:13" ht="18" customHeight="1" x14ac:dyDescent="0.2">
      <c r="A71" s="169" t="s">
        <v>90</v>
      </c>
      <c r="B71" s="10" t="s">
        <v>46</v>
      </c>
      <c r="C71" s="14"/>
      <c r="D71" s="73"/>
      <c r="E71" s="86" t="s">
        <v>44</v>
      </c>
      <c r="F71" s="108">
        <v>690</v>
      </c>
      <c r="G71" s="23" t="s">
        <v>45</v>
      </c>
      <c r="H71" s="108">
        <v>790</v>
      </c>
      <c r="I71" s="175" t="s">
        <v>168</v>
      </c>
      <c r="J71" s="147">
        <v>1200</v>
      </c>
      <c r="K71" s="159">
        <v>200</v>
      </c>
      <c r="L71" s="48" t="e">
        <f>#REF!+#REF!+#REF!+J71+K71</f>
        <v>#REF!</v>
      </c>
      <c r="M71" s="134">
        <f>D71+F71+H71+J71+K71</f>
        <v>2880</v>
      </c>
    </row>
    <row r="72" spans="1:13" ht="18" customHeight="1" x14ac:dyDescent="0.2">
      <c r="A72" s="170"/>
      <c r="B72" s="10" t="s">
        <v>197</v>
      </c>
      <c r="C72" s="14"/>
      <c r="D72" s="73"/>
      <c r="E72" s="86" t="s">
        <v>47</v>
      </c>
      <c r="F72" s="108">
        <v>590</v>
      </c>
      <c r="G72" s="23" t="s">
        <v>45</v>
      </c>
      <c r="H72" s="108">
        <v>790</v>
      </c>
      <c r="I72" s="176"/>
      <c r="J72" s="147">
        <v>1200</v>
      </c>
      <c r="K72" s="159">
        <v>200</v>
      </c>
      <c r="L72" s="48" t="e">
        <f>#REF!+#REF!+#REF!+J72+K72</f>
        <v>#REF!</v>
      </c>
      <c r="M72" s="134">
        <f>D72+F72+H72+J72+K72</f>
        <v>2780</v>
      </c>
    </row>
    <row r="73" spans="1:13" ht="18" customHeight="1" x14ac:dyDescent="0.2">
      <c r="A73" s="170"/>
      <c r="B73" s="10" t="s">
        <v>198</v>
      </c>
      <c r="C73" s="14"/>
      <c r="D73" s="73"/>
      <c r="E73" s="86" t="s">
        <v>48</v>
      </c>
      <c r="F73" s="108">
        <v>590</v>
      </c>
      <c r="G73" s="23" t="s">
        <v>45</v>
      </c>
      <c r="H73" s="108">
        <v>790</v>
      </c>
      <c r="I73" s="176"/>
      <c r="J73" s="147">
        <v>1200</v>
      </c>
      <c r="K73" s="159">
        <v>200</v>
      </c>
      <c r="L73" s="48" t="e">
        <f>#REF!+#REF!+#REF!+J73+K73</f>
        <v>#REF!</v>
      </c>
      <c r="M73" s="134">
        <f>D73+F73+H73+J73+K73</f>
        <v>2780</v>
      </c>
    </row>
    <row r="74" spans="1:13" ht="18" customHeight="1" x14ac:dyDescent="0.2">
      <c r="A74" s="170"/>
      <c r="B74" s="10" t="s">
        <v>183</v>
      </c>
      <c r="C74" s="14"/>
      <c r="D74" s="73"/>
      <c r="E74" s="86" t="s">
        <v>49</v>
      </c>
      <c r="F74" s="108">
        <v>690</v>
      </c>
      <c r="G74" s="23" t="s">
        <v>45</v>
      </c>
      <c r="H74" s="108">
        <v>790</v>
      </c>
      <c r="I74" s="176"/>
      <c r="J74" s="147">
        <v>1200</v>
      </c>
      <c r="K74" s="159">
        <v>200</v>
      </c>
      <c r="L74" s="48" t="e">
        <f>#REF!+#REF!+#REF!+J74+K74</f>
        <v>#REF!</v>
      </c>
      <c r="M74" s="134">
        <f>D74+F74+H74+J74+K74</f>
        <v>2880</v>
      </c>
    </row>
    <row r="75" spans="1:13" ht="18" customHeight="1" x14ac:dyDescent="0.2">
      <c r="A75" s="171"/>
      <c r="B75" s="10" t="s">
        <v>191</v>
      </c>
      <c r="C75" s="14"/>
      <c r="D75" s="73"/>
      <c r="E75" s="86" t="s">
        <v>185</v>
      </c>
      <c r="F75" s="108">
        <v>890</v>
      </c>
      <c r="G75" s="23" t="s">
        <v>184</v>
      </c>
      <c r="H75" s="108">
        <v>790</v>
      </c>
      <c r="I75" s="176"/>
      <c r="J75" s="147">
        <v>1200</v>
      </c>
      <c r="K75" s="159">
        <v>200</v>
      </c>
      <c r="L75" s="48" t="e">
        <f>#REF!+#REF!+#REF!+J75+K75</f>
        <v>#REF!</v>
      </c>
      <c r="M75" s="134">
        <f>D75+F75+H75+J75+K75</f>
        <v>3080</v>
      </c>
    </row>
    <row r="76" spans="1:13" ht="18" customHeight="1" x14ac:dyDescent="0.2">
      <c r="A76" s="169" t="s">
        <v>91</v>
      </c>
      <c r="B76" s="11" t="s">
        <v>50</v>
      </c>
      <c r="C76" s="82" t="s">
        <v>159</v>
      </c>
      <c r="D76" s="108">
        <v>590</v>
      </c>
      <c r="E76" s="86" t="s">
        <v>44</v>
      </c>
      <c r="F76" s="108">
        <v>690</v>
      </c>
      <c r="G76" s="23" t="s">
        <v>45</v>
      </c>
      <c r="H76" s="108">
        <v>790</v>
      </c>
      <c r="I76" s="176"/>
      <c r="J76" s="147">
        <v>1200</v>
      </c>
      <c r="K76" s="159">
        <v>200</v>
      </c>
      <c r="L76" s="48" t="e">
        <f>#REF!+#REF!+#REF!+J76+K76</f>
        <v>#REF!</v>
      </c>
      <c r="M76" s="134">
        <f>D76+F76+H76+J76+K76</f>
        <v>3470</v>
      </c>
    </row>
    <row r="77" spans="1:13" ht="18" customHeight="1" x14ac:dyDescent="0.2">
      <c r="A77" s="170"/>
      <c r="B77" s="10" t="s">
        <v>136</v>
      </c>
      <c r="C77" s="14" t="s">
        <v>160</v>
      </c>
      <c r="D77" s="108">
        <v>590</v>
      </c>
      <c r="E77" s="86" t="s">
        <v>44</v>
      </c>
      <c r="F77" s="108">
        <v>690</v>
      </c>
      <c r="G77" s="23" t="s">
        <v>45</v>
      </c>
      <c r="H77" s="108">
        <v>790</v>
      </c>
      <c r="I77" s="176"/>
      <c r="J77" s="147">
        <v>1200</v>
      </c>
      <c r="K77" s="159">
        <v>200</v>
      </c>
      <c r="L77" s="48" t="e">
        <f>#REF!+#REF!+#REF!+J77+K77</f>
        <v>#REF!</v>
      </c>
      <c r="M77" s="134">
        <f>D77+F77+H77+J77+K77</f>
        <v>3470</v>
      </c>
    </row>
    <row r="78" spans="1:13" ht="18" customHeight="1" thickBot="1" x14ac:dyDescent="0.25">
      <c r="A78" s="170"/>
      <c r="B78" s="10" t="s">
        <v>132</v>
      </c>
      <c r="C78" s="14"/>
      <c r="D78" s="73"/>
      <c r="E78" s="86" t="s">
        <v>133</v>
      </c>
      <c r="F78" s="108">
        <v>790</v>
      </c>
      <c r="G78" s="23" t="s">
        <v>45</v>
      </c>
      <c r="H78" s="108">
        <v>790</v>
      </c>
      <c r="I78" s="177"/>
      <c r="J78" s="147">
        <v>1200</v>
      </c>
      <c r="K78" s="159">
        <v>200</v>
      </c>
      <c r="L78" s="48" t="e">
        <f>#REF!+#REF!+#REF!+J78+K78</f>
        <v>#REF!</v>
      </c>
      <c r="M78" s="134">
        <f>D78+F78+H78+J78+K78</f>
        <v>2980</v>
      </c>
    </row>
    <row r="79" spans="1:13" ht="18" customHeight="1" x14ac:dyDescent="0.2">
      <c r="A79" s="170"/>
      <c r="B79" s="10" t="s">
        <v>51</v>
      </c>
      <c r="C79" s="17"/>
      <c r="D79" s="73"/>
      <c r="E79" s="86" t="s">
        <v>52</v>
      </c>
      <c r="F79" s="108">
        <v>1290</v>
      </c>
      <c r="G79" s="23" t="s">
        <v>103</v>
      </c>
      <c r="H79" s="108"/>
      <c r="I79" s="175" t="s">
        <v>167</v>
      </c>
      <c r="J79" s="147">
        <v>1450</v>
      </c>
      <c r="K79" s="159">
        <v>200</v>
      </c>
      <c r="L79" s="48" t="e">
        <f>#REF!+#REF!+#REF!+J79+K79</f>
        <v>#REF!</v>
      </c>
      <c r="M79" s="134">
        <f>D79+F79+H79+J79+K79</f>
        <v>2940</v>
      </c>
    </row>
    <row r="80" spans="1:13" ht="18" customHeight="1" thickBot="1" x14ac:dyDescent="0.25">
      <c r="A80" s="171"/>
      <c r="B80" s="12" t="s">
        <v>157</v>
      </c>
      <c r="C80" s="13"/>
      <c r="D80" s="74"/>
      <c r="E80" s="87" t="s">
        <v>135</v>
      </c>
      <c r="F80" s="113">
        <v>1190</v>
      </c>
      <c r="G80" s="3" t="s">
        <v>134</v>
      </c>
      <c r="H80" s="113">
        <v>1190</v>
      </c>
      <c r="I80" s="177"/>
      <c r="J80" s="147">
        <v>1450</v>
      </c>
      <c r="K80" s="159">
        <v>200</v>
      </c>
      <c r="L80" s="48" t="e">
        <f>#REF!+#REF!+#REF!+J80+K80</f>
        <v>#REF!</v>
      </c>
      <c r="M80" s="134">
        <f>D80+F80+H80+J80+K80</f>
        <v>4030</v>
      </c>
    </row>
    <row r="81" spans="1:13" ht="18" customHeight="1" x14ac:dyDescent="0.2">
      <c r="A81" s="172" t="s">
        <v>186</v>
      </c>
      <c r="B81" s="10" t="s">
        <v>171</v>
      </c>
      <c r="C81" s="17"/>
      <c r="D81" s="73"/>
      <c r="E81" s="86" t="s">
        <v>56</v>
      </c>
      <c r="F81" s="108">
        <v>590</v>
      </c>
      <c r="G81" s="23" t="s">
        <v>103</v>
      </c>
      <c r="H81" s="108"/>
      <c r="I81" s="175" t="s">
        <v>168</v>
      </c>
      <c r="J81" s="147">
        <v>1200</v>
      </c>
      <c r="K81" s="159">
        <v>200</v>
      </c>
      <c r="L81" s="48" t="e">
        <f>#REF!+#REF!+#REF!+J81+K81</f>
        <v>#REF!</v>
      </c>
      <c r="M81" s="134">
        <f>D81+F81+H81+J81+K81</f>
        <v>1990</v>
      </c>
    </row>
    <row r="82" spans="1:13" ht="18" customHeight="1" x14ac:dyDescent="0.2">
      <c r="A82" s="173"/>
      <c r="B82" s="10" t="s">
        <v>53</v>
      </c>
      <c r="C82" s="17" t="s">
        <v>101</v>
      </c>
      <c r="D82" s="73"/>
      <c r="E82" s="86" t="s">
        <v>55</v>
      </c>
      <c r="F82" s="108">
        <v>590</v>
      </c>
      <c r="G82" s="23" t="s">
        <v>103</v>
      </c>
      <c r="H82" s="108"/>
      <c r="I82" s="176"/>
      <c r="J82" s="147">
        <v>1200</v>
      </c>
      <c r="K82" s="159">
        <v>200</v>
      </c>
      <c r="L82" s="48" t="e">
        <f>#REF!+#REF!+#REF!+J82+K82</f>
        <v>#REF!</v>
      </c>
      <c r="M82" s="134">
        <f>D82+F82+H82+J82+K82</f>
        <v>1990</v>
      </c>
    </row>
    <row r="83" spans="1:13" ht="18" customHeight="1" thickBot="1" x14ac:dyDescent="0.25">
      <c r="A83" s="174"/>
      <c r="B83" s="10" t="s">
        <v>53</v>
      </c>
      <c r="C83" s="17" t="s">
        <v>102</v>
      </c>
      <c r="D83" s="73"/>
      <c r="E83" s="86" t="s">
        <v>54</v>
      </c>
      <c r="F83" s="108">
        <v>690</v>
      </c>
      <c r="G83" s="23" t="s">
        <v>103</v>
      </c>
      <c r="H83" s="108"/>
      <c r="I83" s="177"/>
      <c r="J83" s="147">
        <v>1200</v>
      </c>
      <c r="K83" s="159">
        <v>200</v>
      </c>
      <c r="L83" s="48" t="e">
        <f>#REF!+#REF!+#REF!+J83+K83</f>
        <v>#REF!</v>
      </c>
      <c r="M83" s="134">
        <f>D83+F83+H83+J83+K83</f>
        <v>2090</v>
      </c>
    </row>
    <row r="84" spans="1:13" ht="18" customHeight="1" x14ac:dyDescent="0.2">
      <c r="A84" s="169" t="s">
        <v>92</v>
      </c>
      <c r="B84" s="10" t="s">
        <v>137</v>
      </c>
      <c r="C84" s="17"/>
      <c r="D84" s="73"/>
      <c r="E84" s="86" t="s">
        <v>59</v>
      </c>
      <c r="F84" s="108">
        <v>790</v>
      </c>
      <c r="G84" s="23" t="s">
        <v>138</v>
      </c>
      <c r="H84" s="108">
        <v>590</v>
      </c>
      <c r="I84" s="175" t="s">
        <v>167</v>
      </c>
      <c r="J84" s="147">
        <v>1450</v>
      </c>
      <c r="K84" s="159">
        <v>200</v>
      </c>
      <c r="L84" s="48" t="e">
        <f>#REF!+#REF!+#REF!+J84+K84</f>
        <v>#REF!</v>
      </c>
      <c r="M84" s="134">
        <f>D84+F84+H84+J84+K84</f>
        <v>3030</v>
      </c>
    </row>
    <row r="85" spans="1:13" ht="18" customHeight="1" thickBot="1" x14ac:dyDescent="0.25">
      <c r="A85" s="171"/>
      <c r="B85" s="10" t="s">
        <v>57</v>
      </c>
      <c r="C85" s="17"/>
      <c r="D85" s="73"/>
      <c r="E85" s="86" t="s">
        <v>59</v>
      </c>
      <c r="F85" s="108">
        <v>790</v>
      </c>
      <c r="G85" s="23" t="s">
        <v>45</v>
      </c>
      <c r="H85" s="108">
        <v>790</v>
      </c>
      <c r="I85" s="177"/>
      <c r="J85" s="147">
        <v>1450</v>
      </c>
      <c r="K85" s="159">
        <v>200</v>
      </c>
      <c r="L85" s="48" t="e">
        <f>#REF!+#REF!+#REF!+J85+K85</f>
        <v>#REF!</v>
      </c>
      <c r="M85" s="134">
        <f>D85+F85+H85+J85+K85</f>
        <v>3230</v>
      </c>
    </row>
    <row r="86" spans="1:13" ht="18" customHeight="1" thickBot="1" x14ac:dyDescent="0.25">
      <c r="A86" s="42" t="s">
        <v>58</v>
      </c>
      <c r="B86" s="10" t="s">
        <v>58</v>
      </c>
      <c r="C86" s="17"/>
      <c r="D86" s="73"/>
      <c r="E86" s="86" t="s">
        <v>60</v>
      </c>
      <c r="F86" s="108">
        <v>1390</v>
      </c>
      <c r="G86" s="23" t="s">
        <v>45</v>
      </c>
      <c r="H86" s="108">
        <v>790</v>
      </c>
      <c r="I86" s="161" t="s">
        <v>168</v>
      </c>
      <c r="J86" s="147">
        <v>1200</v>
      </c>
      <c r="K86" s="159">
        <v>200</v>
      </c>
      <c r="L86" s="48" t="e">
        <f>#REF!+#REF!+#REF!+J86+K86</f>
        <v>#REF!</v>
      </c>
      <c r="M86" s="134">
        <f>D86+F86+H86+J86+K86</f>
        <v>3580</v>
      </c>
    </row>
    <row r="87" spans="1:13" ht="18" customHeight="1" x14ac:dyDescent="0.2">
      <c r="A87" s="169" t="s">
        <v>93</v>
      </c>
      <c r="B87" s="10" t="s">
        <v>62</v>
      </c>
      <c r="C87" s="17"/>
      <c r="D87" s="73"/>
      <c r="E87" s="86" t="s">
        <v>44</v>
      </c>
      <c r="F87" s="108">
        <v>690</v>
      </c>
      <c r="G87" s="23" t="s">
        <v>61</v>
      </c>
      <c r="H87" s="108">
        <v>690</v>
      </c>
      <c r="I87" s="175" t="s">
        <v>167</v>
      </c>
      <c r="J87" s="147">
        <v>1450</v>
      </c>
      <c r="K87" s="159">
        <v>200</v>
      </c>
      <c r="L87" s="48" t="e">
        <f>#REF!+#REF!+#REF!+J87+K87</f>
        <v>#REF!</v>
      </c>
      <c r="M87" s="134">
        <f>D87+F87+H87+J87+K87</f>
        <v>3030</v>
      </c>
    </row>
    <row r="88" spans="1:13" ht="18" customHeight="1" thickBot="1" x14ac:dyDescent="0.25">
      <c r="A88" s="171"/>
      <c r="B88" s="10" t="s">
        <v>64</v>
      </c>
      <c r="C88" s="17"/>
      <c r="D88" s="73"/>
      <c r="E88" s="86" t="s">
        <v>60</v>
      </c>
      <c r="F88" s="108">
        <v>1390</v>
      </c>
      <c r="G88" s="23" t="s">
        <v>61</v>
      </c>
      <c r="H88" s="108">
        <v>690</v>
      </c>
      <c r="I88" s="177"/>
      <c r="J88" s="147">
        <v>1450</v>
      </c>
      <c r="K88" s="159">
        <v>200</v>
      </c>
      <c r="L88" s="48" t="e">
        <f>#REF!+#REF!+#REF!+J88+K88</f>
        <v>#REF!</v>
      </c>
      <c r="M88" s="134">
        <f>D88+F88+H88+J88+K88</f>
        <v>3730</v>
      </c>
    </row>
    <row r="89" spans="1:13" ht="18" customHeight="1" x14ac:dyDescent="0.2">
      <c r="A89" s="43" t="s">
        <v>94</v>
      </c>
      <c r="B89" s="10" t="s">
        <v>0</v>
      </c>
      <c r="C89" s="17"/>
      <c r="D89" s="73"/>
      <c r="E89" s="86" t="s">
        <v>63</v>
      </c>
      <c r="F89" s="108">
        <v>690</v>
      </c>
      <c r="G89" s="23" t="s">
        <v>45</v>
      </c>
      <c r="H89" s="108">
        <v>790</v>
      </c>
      <c r="I89" s="175" t="s">
        <v>168</v>
      </c>
      <c r="J89" s="147">
        <v>1200</v>
      </c>
      <c r="K89" s="159">
        <v>200</v>
      </c>
      <c r="L89" s="48" t="e">
        <f>#REF!+#REF!+#REF!+J89+K89</f>
        <v>#REF!</v>
      </c>
      <c r="M89" s="134">
        <f>D89+F89+H89+J89+K89</f>
        <v>2880</v>
      </c>
    </row>
    <row r="90" spans="1:13" ht="18" customHeight="1" x14ac:dyDescent="0.2">
      <c r="A90" s="169" t="s">
        <v>95</v>
      </c>
      <c r="B90" s="10" t="s">
        <v>66</v>
      </c>
      <c r="C90" s="17"/>
      <c r="D90" s="73"/>
      <c r="E90" s="86" t="s">
        <v>65</v>
      </c>
      <c r="F90" s="108">
        <v>790</v>
      </c>
      <c r="G90" s="23" t="s">
        <v>69</v>
      </c>
      <c r="H90" s="108">
        <v>790</v>
      </c>
      <c r="I90" s="176"/>
      <c r="J90" s="147">
        <v>1200</v>
      </c>
      <c r="K90" s="159">
        <v>200</v>
      </c>
      <c r="L90" s="48" t="e">
        <f>#REF!+#REF!+#REF!+J90+K90</f>
        <v>#REF!</v>
      </c>
      <c r="M90" s="134">
        <f>D90+F90+H90+J90+K90</f>
        <v>2980</v>
      </c>
    </row>
    <row r="91" spans="1:13" ht="18" customHeight="1" thickBot="1" x14ac:dyDescent="0.25">
      <c r="A91" s="171"/>
      <c r="B91" s="10" t="s">
        <v>67</v>
      </c>
      <c r="C91" s="17"/>
      <c r="D91" s="73"/>
      <c r="E91" s="86" t="s">
        <v>68</v>
      </c>
      <c r="F91" s="108">
        <v>790</v>
      </c>
      <c r="G91" s="23" t="s">
        <v>45</v>
      </c>
      <c r="H91" s="108">
        <v>790</v>
      </c>
      <c r="I91" s="177"/>
      <c r="J91" s="147">
        <v>1200</v>
      </c>
      <c r="K91" s="159">
        <v>200</v>
      </c>
      <c r="L91" s="62" t="e">
        <f>#REF!+#REF!+#REF!+J91+K91</f>
        <v>#REF!</v>
      </c>
      <c r="M91" s="134">
        <f>D91+F91+H91+J91+K91</f>
        <v>2980</v>
      </c>
    </row>
    <row r="92" spans="1:13" ht="18" customHeight="1" thickBot="1" x14ac:dyDescent="0.25">
      <c r="A92" s="43" t="s">
        <v>96</v>
      </c>
      <c r="B92" s="10" t="s">
        <v>97</v>
      </c>
      <c r="C92" s="17"/>
      <c r="D92" s="73"/>
      <c r="E92" s="86" t="s">
        <v>70</v>
      </c>
      <c r="F92" s="108">
        <v>990</v>
      </c>
      <c r="G92" s="23" t="s">
        <v>103</v>
      </c>
      <c r="H92" s="108"/>
      <c r="I92" s="161" t="s">
        <v>169</v>
      </c>
      <c r="J92" s="147">
        <v>2500</v>
      </c>
      <c r="K92" s="159">
        <v>200</v>
      </c>
      <c r="L92" s="62" t="e">
        <f>#REF!+#REF!+#REF!+J92+K92</f>
        <v>#REF!</v>
      </c>
      <c r="M92" s="134">
        <f>D92+F92+H92+J92+K92</f>
        <v>3690</v>
      </c>
    </row>
    <row r="93" spans="1:13" ht="28.15" customHeight="1" thickBot="1" x14ac:dyDescent="0.25">
      <c r="A93" s="44" t="s">
        <v>104</v>
      </c>
      <c r="B93" s="45" t="s">
        <v>196</v>
      </c>
      <c r="C93" s="46"/>
      <c r="D93" s="75"/>
      <c r="E93" s="47" t="s">
        <v>103</v>
      </c>
      <c r="F93" s="117"/>
      <c r="G93" s="88" t="s">
        <v>45</v>
      </c>
      <c r="H93" s="117">
        <v>790</v>
      </c>
      <c r="I93" s="161">
        <v>18</v>
      </c>
      <c r="J93" s="162">
        <v>900</v>
      </c>
      <c r="K93" s="163"/>
      <c r="L93" s="49" t="e">
        <f>#REF!+#REF!+#REF!+J93+K93</f>
        <v>#REF!</v>
      </c>
      <c r="M93" s="137">
        <f>D93+F93+H93+J93+K93</f>
        <v>1690</v>
      </c>
    </row>
    <row r="94" spans="1:13" s="7" customFormat="1" ht="19.5" customHeight="1" x14ac:dyDescent="0.2">
      <c r="A94" s="50" t="s">
        <v>163</v>
      </c>
      <c r="B94" s="3"/>
      <c r="C94" s="2"/>
      <c r="D94" s="80" t="s">
        <v>162</v>
      </c>
      <c r="E94" s="2"/>
      <c r="F94" s="5"/>
      <c r="G94" s="2"/>
      <c r="H94" s="3"/>
      <c r="I94" s="3"/>
      <c r="J94" s="3"/>
      <c r="K94" s="2"/>
      <c r="M94" s="79" t="s">
        <v>187</v>
      </c>
    </row>
    <row r="95" spans="1:13" x14ac:dyDescent="0.2">
      <c r="A95" s="50" t="s">
        <v>161</v>
      </c>
      <c r="C95" s="2"/>
      <c r="E95" s="2"/>
      <c r="G95" s="2"/>
      <c r="K95" s="2"/>
    </row>
    <row r="96" spans="1:13" ht="9.6" customHeight="1" x14ac:dyDescent="0.2">
      <c r="A96" s="3"/>
      <c r="C96" s="2"/>
      <c r="E96" s="2"/>
      <c r="G96" s="2"/>
      <c r="K96" s="2"/>
    </row>
    <row r="97" spans="1:11" ht="13.15" customHeight="1" x14ac:dyDescent="0.2">
      <c r="A97" s="3"/>
      <c r="C97" s="2"/>
      <c r="E97" s="2"/>
      <c r="G97" s="2"/>
      <c r="K97" s="2"/>
    </row>
    <row r="98" spans="1:11" ht="13.15" customHeight="1" x14ac:dyDescent="0.2">
      <c r="A98" s="3"/>
      <c r="C98" s="2"/>
      <c r="E98" s="2"/>
      <c r="G98" s="2"/>
      <c r="K98" s="2"/>
    </row>
    <row r="99" spans="1:11" ht="13.15" customHeight="1" x14ac:dyDescent="0.2">
      <c r="A99" s="3"/>
      <c r="C99" s="2"/>
      <c r="E99" s="2"/>
      <c r="G99" s="2"/>
      <c r="K99" s="2"/>
    </row>
    <row r="100" spans="1:11" ht="13.15" customHeight="1" x14ac:dyDescent="0.2">
      <c r="A100" s="3"/>
      <c r="C100" s="2"/>
      <c r="E100" s="2"/>
      <c r="G100" s="2"/>
      <c r="K100" s="2"/>
    </row>
    <row r="101" spans="1:11" ht="13.15" customHeight="1" x14ac:dyDescent="0.2">
      <c r="A101" s="3"/>
      <c r="C101" s="2"/>
      <c r="E101" s="2"/>
      <c r="G101" s="2"/>
      <c r="K101" s="2"/>
    </row>
    <row r="102" spans="1:11" ht="13.15" customHeight="1" x14ac:dyDescent="0.2">
      <c r="A102" s="3"/>
      <c r="C102" s="2"/>
      <c r="E102" s="2"/>
      <c r="G102" s="2"/>
      <c r="K102" s="2"/>
    </row>
    <row r="103" spans="1:11" x14ac:dyDescent="0.2">
      <c r="A103" s="3"/>
      <c r="C103" s="2"/>
      <c r="E103" s="2"/>
      <c r="G103" s="2"/>
      <c r="K103" s="2"/>
    </row>
    <row r="104" spans="1:11" x14ac:dyDescent="0.2">
      <c r="A104" s="3"/>
      <c r="C104" s="2"/>
      <c r="E104" s="2"/>
      <c r="G104" s="2"/>
      <c r="K104" s="2"/>
    </row>
    <row r="105" spans="1:11" x14ac:dyDescent="0.2">
      <c r="A105" s="3"/>
      <c r="C105" s="2"/>
      <c r="E105" s="2"/>
      <c r="G105" s="2"/>
      <c r="K105" s="2"/>
    </row>
    <row r="106" spans="1:11" x14ac:dyDescent="0.2">
      <c r="A106" s="7"/>
      <c r="B106" s="7"/>
      <c r="C106" s="6"/>
      <c r="D106" s="7"/>
      <c r="E106" s="2"/>
      <c r="F106" s="7"/>
      <c r="G106" s="6"/>
      <c r="H106" s="7"/>
      <c r="I106" s="7"/>
      <c r="J106" s="7"/>
      <c r="K106" s="6"/>
    </row>
    <row r="107" spans="1:11" x14ac:dyDescent="0.2">
      <c r="A107" s="3"/>
      <c r="C107" s="2"/>
      <c r="E107" s="6"/>
      <c r="G107" s="2"/>
      <c r="K107" s="2"/>
    </row>
    <row r="108" spans="1:11" x14ac:dyDescent="0.2">
      <c r="A108" s="3"/>
      <c r="C108" s="2"/>
      <c r="E108" s="2"/>
      <c r="G108" s="2"/>
      <c r="K108" s="2"/>
    </row>
    <row r="109" spans="1:11" x14ac:dyDescent="0.2">
      <c r="A109" s="18"/>
    </row>
  </sheetData>
  <mergeCells count="35">
    <mergeCell ref="A5:K5"/>
    <mergeCell ref="A6:K6"/>
    <mergeCell ref="A48:A52"/>
    <mergeCell ref="A14:A15"/>
    <mergeCell ref="A16:A18"/>
    <mergeCell ref="A19:A25"/>
    <mergeCell ref="A38:A41"/>
    <mergeCell ref="A44:A46"/>
    <mergeCell ref="A42:A43"/>
    <mergeCell ref="A9:A13"/>
    <mergeCell ref="I9:I18"/>
    <mergeCell ref="I19:I25"/>
    <mergeCell ref="I27:I37"/>
    <mergeCell ref="I38:I41"/>
    <mergeCell ref="I42:I46"/>
    <mergeCell ref="A84:A85"/>
    <mergeCell ref="A27:A37"/>
    <mergeCell ref="A65:A66"/>
    <mergeCell ref="I65:I70"/>
    <mergeCell ref="I71:I78"/>
    <mergeCell ref="I79:I80"/>
    <mergeCell ref="A68:A70"/>
    <mergeCell ref="I81:I83"/>
    <mergeCell ref="I84:I85"/>
    <mergeCell ref="A60:A61"/>
    <mergeCell ref="A71:A75"/>
    <mergeCell ref="A56:A58"/>
    <mergeCell ref="I56:I62"/>
    <mergeCell ref="A76:A80"/>
    <mergeCell ref="A81:A83"/>
    <mergeCell ref="A87:A88"/>
    <mergeCell ref="A90:A91"/>
    <mergeCell ref="I48:I52"/>
    <mergeCell ref="I87:I88"/>
    <mergeCell ref="I89:I91"/>
  </mergeCells>
  <phoneticPr fontId="0" type="noConversion"/>
  <hyperlinks>
    <hyperlink ref="D94" r:id="rId1" xr:uid="{938CEEDA-4B63-4925-8348-23229017A60F}"/>
  </hyperlinks>
  <pageMargins left="0.27559055118110237" right="0.19685039370078741" top="0.27559055118110237" bottom="0.39370078740157483" header="0.82677165354330717" footer="0.51181102362204722"/>
  <pageSetup paperSize="9"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Karfík</cp:lastModifiedBy>
  <cp:lastPrinted>2019-04-02T13:07:12Z</cp:lastPrinted>
  <dcterms:created xsi:type="dcterms:W3CDTF">2004-11-03T07:35:47Z</dcterms:created>
  <dcterms:modified xsi:type="dcterms:W3CDTF">2023-02-01T13:47:45Z</dcterms:modified>
</cp:coreProperties>
</file>