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S:\Dokumenty\FOX RACING SHOX\FOX Servis\"/>
    </mc:Choice>
  </mc:AlternateContent>
  <xr:revisionPtr revIDLastSave="0" documentId="13_ncr:1_{028418E7-0AE2-4047-ACD7-0915EA263B3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List1!#REF!</definedName>
  </definedNames>
  <calcPr calcId="181029"/>
</workbook>
</file>

<file path=xl/calcChain.xml><?xml version="1.0" encoding="utf-8"?>
<calcChain xmlns="http://schemas.openxmlformats.org/spreadsheetml/2006/main">
  <c r="Q63" i="1" l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62" i="1"/>
  <c r="Q56" i="1"/>
  <c r="Q57" i="1"/>
  <c r="Q58" i="1"/>
  <c r="Q59" i="1"/>
  <c r="Q55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8" i="1"/>
  <c r="R49" i="1"/>
  <c r="R50" i="1"/>
  <c r="R51" i="1"/>
  <c r="R52" i="1"/>
  <c r="R55" i="1"/>
  <c r="R56" i="1"/>
  <c r="R57" i="1"/>
  <c r="R58" i="1"/>
  <c r="R59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9" i="1"/>
  <c r="Q48" i="1"/>
  <c r="Q49" i="1"/>
  <c r="Q50" i="1"/>
  <c r="Q51" i="1"/>
  <c r="Q52" i="1"/>
  <c r="G17" i="1" l="1"/>
  <c r="G20" i="1"/>
  <c r="G26" i="1"/>
  <c r="G35" i="1"/>
  <c r="G36" i="1"/>
  <c r="G39" i="1"/>
  <c r="P87" i="1"/>
  <c r="P86" i="1"/>
  <c r="P80" i="1"/>
  <c r="P76" i="1"/>
  <c r="P68" i="1"/>
  <c r="P64" i="1"/>
  <c r="P59" i="1"/>
  <c r="P58" i="1"/>
  <c r="P57" i="1"/>
  <c r="P56" i="1"/>
  <c r="P55" i="1"/>
  <c r="P52" i="1"/>
  <c r="P50" i="1"/>
  <c r="P49" i="1"/>
  <c r="P48" i="1"/>
  <c r="P15" i="1"/>
  <c r="P84" i="1" l="1"/>
  <c r="P65" i="1"/>
  <c r="P69" i="1"/>
  <c r="P73" i="1"/>
  <c r="P77" i="1"/>
  <c r="P81" i="1"/>
  <c r="P62" i="1"/>
  <c r="P66" i="1"/>
  <c r="P70" i="1"/>
  <c r="P74" i="1"/>
  <c r="P78" i="1"/>
  <c r="P82" i="1"/>
  <c r="P88" i="1"/>
  <c r="P63" i="1"/>
  <c r="P67" i="1"/>
  <c r="P75" i="1"/>
  <c r="P79" i="1"/>
  <c r="P83" i="1"/>
  <c r="P85" i="1"/>
  <c r="P71" i="1"/>
  <c r="P72" i="1"/>
  <c r="P36" i="1"/>
  <c r="P16" i="1"/>
  <c r="P24" i="1"/>
  <c r="P28" i="1"/>
  <c r="P32" i="1"/>
  <c r="P40" i="1"/>
  <c r="P44" i="1"/>
  <c r="P20" i="1"/>
  <c r="P17" i="1"/>
  <c r="P21" i="1"/>
  <c r="P12" i="1"/>
  <c r="P33" i="1"/>
  <c r="P41" i="1"/>
  <c r="P9" i="1"/>
  <c r="P13" i="1"/>
  <c r="P18" i="1"/>
  <c r="P22" i="1"/>
  <c r="P26" i="1"/>
  <c r="P30" i="1"/>
  <c r="P34" i="1"/>
  <c r="P38" i="1"/>
  <c r="P42" i="1"/>
  <c r="P46" i="1"/>
  <c r="P29" i="1"/>
  <c r="P37" i="1"/>
  <c r="P45" i="1"/>
  <c r="P10" i="1"/>
  <c r="P14" i="1"/>
  <c r="P19" i="1"/>
  <c r="P23" i="1"/>
  <c r="P27" i="1"/>
  <c r="P31" i="1"/>
  <c r="P35" i="1"/>
  <c r="P39" i="1"/>
  <c r="P43" i="1"/>
  <c r="P25" i="1"/>
  <c r="P11" i="1"/>
</calcChain>
</file>

<file path=xl/sharedStrings.xml><?xml version="1.0" encoding="utf-8"?>
<sst xmlns="http://schemas.openxmlformats.org/spreadsheetml/2006/main" count="345" uniqueCount="187">
  <si>
    <t>DHX AIR</t>
  </si>
  <si>
    <t>MOC s DPH</t>
  </si>
  <si>
    <t>Transfer</t>
  </si>
  <si>
    <t>D.O.S.S</t>
  </si>
  <si>
    <t>11183 (803-00-078)</t>
  </si>
  <si>
    <t>12503 (803-00-960)</t>
  </si>
  <si>
    <t>12505 (803-00-962)</t>
  </si>
  <si>
    <t>FIT4</t>
  </si>
  <si>
    <t>GRIP</t>
  </si>
  <si>
    <t>GRIP 2019+</t>
  </si>
  <si>
    <t>12633 (803-01-141)</t>
  </si>
  <si>
    <t>803-01-320</t>
  </si>
  <si>
    <t>RL/RLC OB</t>
  </si>
  <si>
    <t>11889 (803-00-870)</t>
  </si>
  <si>
    <t>11383 (803-00-377)</t>
  </si>
  <si>
    <t>CTD FIT</t>
  </si>
  <si>
    <t>CTD O/C</t>
  </si>
  <si>
    <t>11658 (803-00-878)</t>
  </si>
  <si>
    <t>11761 (803-00-807)</t>
  </si>
  <si>
    <t>11771 (803-00-811)</t>
  </si>
  <si>
    <t>12502 (803-00-945)</t>
  </si>
  <si>
    <t>12506 (803-00-963)</t>
  </si>
  <si>
    <t>11970 (803-00-933)</t>
  </si>
  <si>
    <t>12509 (803-00-946)</t>
  </si>
  <si>
    <t>11201 (803-00-102)</t>
  </si>
  <si>
    <t>11773 (803-00-277)</t>
  </si>
  <si>
    <t>11260 (803-00-135)</t>
  </si>
  <si>
    <t>11258 (803-00-136)</t>
  </si>
  <si>
    <t>R O/B</t>
  </si>
  <si>
    <t>11603 (803-00-508)</t>
  </si>
  <si>
    <t>RC2</t>
  </si>
  <si>
    <t>GRIP2</t>
  </si>
  <si>
    <t>12504 (803-00-961)</t>
  </si>
  <si>
    <t>803-01-226</t>
  </si>
  <si>
    <t>RC2/NA2</t>
  </si>
  <si>
    <t>RC2/NA</t>
  </si>
  <si>
    <t>12638 (803-00-588)</t>
  </si>
  <si>
    <t>803-01-316</t>
  </si>
  <si>
    <t>11594 (803-00-501)</t>
  </si>
  <si>
    <t>12507 (803-00-964)</t>
  </si>
  <si>
    <t>74278 (803-01-140)</t>
  </si>
  <si>
    <t>10640 (803-00-950)</t>
  </si>
  <si>
    <t>2016-18</t>
  </si>
  <si>
    <t>10641 (803-00-951)</t>
  </si>
  <si>
    <t>803-01-317</t>
  </si>
  <si>
    <t>10479 (803-00-816)</t>
  </si>
  <si>
    <t>10259 (803-00-142)</t>
  </si>
  <si>
    <t>DPS/CTD</t>
  </si>
  <si>
    <t>FLOAT B/V</t>
  </si>
  <si>
    <t>FLOAT X</t>
  </si>
  <si>
    <t>10258 (803-00-051)</t>
  </si>
  <si>
    <t>10395 (803-00-381)</t>
  </si>
  <si>
    <t>10489 (803-00-826)</t>
  </si>
  <si>
    <t>DRCV</t>
  </si>
  <si>
    <t>Thru-Shaft</t>
  </si>
  <si>
    <t>803-01-157</t>
  </si>
  <si>
    <t>DHX RC2/RC4</t>
  </si>
  <si>
    <t>10391 (803-00-379)</t>
  </si>
  <si>
    <t>803-00-828</t>
  </si>
  <si>
    <t>10276 (803-00-122)</t>
  </si>
  <si>
    <t>VAN R/RC + DHX</t>
  </si>
  <si>
    <t>NUDE</t>
  </si>
  <si>
    <t>DPX2</t>
  </si>
  <si>
    <t>10635 (803-00-867)</t>
  </si>
  <si>
    <t>803-01-283</t>
  </si>
  <si>
    <t>803-01-154</t>
  </si>
  <si>
    <t>GEMINI DPS</t>
  </si>
  <si>
    <t>10321 (803-00-143)</t>
  </si>
  <si>
    <t>GEMINI DPX2</t>
  </si>
  <si>
    <t>10403 (803-00-456)</t>
  </si>
  <si>
    <t>Microbrain</t>
  </si>
  <si>
    <t xml:space="preserve">BRAIN </t>
  </si>
  <si>
    <t>10404 (803-00-457)</t>
  </si>
  <si>
    <t>10422 (803-00-384)</t>
  </si>
  <si>
    <t>10428 (803-00-580)</t>
  </si>
  <si>
    <t>VOC s DPH</t>
  </si>
  <si>
    <t>Těsnění olejová část</t>
  </si>
  <si>
    <t>32 mm FLOAT</t>
  </si>
  <si>
    <t>32 mm TALAS</t>
  </si>
  <si>
    <t>32 mm F-SERIES/FLOAT        (2015 a starší)</t>
  </si>
  <si>
    <t>40 mm pružinový model</t>
  </si>
  <si>
    <t>40 mm AIR vzduchový model</t>
  </si>
  <si>
    <t>Výměna kluzných pouzder</t>
  </si>
  <si>
    <t>32mm kluzná pouzdra</t>
  </si>
  <si>
    <t>34mm kluzná pouzdra</t>
  </si>
  <si>
    <t>36mm kluzná pouzdra</t>
  </si>
  <si>
    <t>40mm kluzná pouzdra</t>
  </si>
  <si>
    <t>TYP VIDLICE</t>
  </si>
  <si>
    <t>TYP PATRONY</t>
  </si>
  <si>
    <t>Těsnicí sada</t>
  </si>
  <si>
    <t>Těsnění vzduchová část</t>
  </si>
  <si>
    <t>Servis teleskopických sedlovek FOX</t>
  </si>
  <si>
    <t>všechna provedení</t>
  </si>
  <si>
    <t>Servis tlumičů FOX</t>
  </si>
  <si>
    <t>DHX2</t>
  </si>
  <si>
    <t>FLOAT X2</t>
  </si>
  <si>
    <t>FLOAT</t>
  </si>
  <si>
    <t>FLOAT RP3/RP2/R</t>
  </si>
  <si>
    <t>FLOAT  - kola Trek</t>
  </si>
  <si>
    <t>DHX 3.0/4.0/5.0, VAN R/RC,    DHX RC</t>
  </si>
  <si>
    <t>NUDE - kola SCOTT</t>
  </si>
  <si>
    <t>GEMINI - kola Cannondale</t>
  </si>
  <si>
    <t>DHX AIR 3.0/4.0/5.0</t>
  </si>
  <si>
    <t>BRAIN - kola Specialized</t>
  </si>
  <si>
    <t>DYAD - kola Cannondale</t>
  </si>
  <si>
    <t>DYAD RT2</t>
  </si>
  <si>
    <t>Prachovky SKF</t>
  </si>
  <si>
    <t>TYP SEDLOVKY</t>
  </si>
  <si>
    <t>Provedení</t>
  </si>
  <si>
    <t>0,5" píst</t>
  </si>
  <si>
    <t>0,62" píst</t>
  </si>
  <si>
    <t>-</t>
  </si>
  <si>
    <t>Tlumiče FLOAT servis vzduchové části</t>
  </si>
  <si>
    <t>Servis odpružených vidlic FOX</t>
  </si>
  <si>
    <t xml:space="preserve">Autorizované FOX a MARZOCCHI servisní centrum v ČR:CYKLOŠVEC s.r.o., 397 01 Písek, U Hřebčince 2509, 
tel. servis: 382 206 451, mobil: 605 215 801, tel. info: 382 206 440,
 e-mail: servisfox@cyklosvec.cz
</t>
  </si>
  <si>
    <t>TYP TLUMIČE</t>
  </si>
  <si>
    <t>12508 (803-00-944)</t>
  </si>
  <si>
    <t>Od r. 2021</t>
  </si>
  <si>
    <t>803-01-255</t>
  </si>
  <si>
    <t>803-01-382</t>
  </si>
  <si>
    <t>803-01-497</t>
  </si>
  <si>
    <t>803-01-431</t>
  </si>
  <si>
    <t>803-01-494</t>
  </si>
  <si>
    <t xml:space="preserve">34 mm </t>
  </si>
  <si>
    <t>Marzocchi Z2</t>
  </si>
  <si>
    <t>803-01-430</t>
  </si>
  <si>
    <t>38 mm</t>
  </si>
  <si>
    <t>Grip</t>
  </si>
  <si>
    <t>803-01-549</t>
  </si>
  <si>
    <t>803-01-493</t>
  </si>
  <si>
    <t>803-01-487</t>
  </si>
  <si>
    <t>Grip2 vvc</t>
  </si>
  <si>
    <t>FIT4 8mm píst</t>
  </si>
  <si>
    <t>36 mm</t>
  </si>
  <si>
    <t>11971 (803-00-933)</t>
  </si>
  <si>
    <t>11972 (803-00-933)</t>
  </si>
  <si>
    <t>803-01-227</t>
  </si>
  <si>
    <t>11772(803-00-812)</t>
  </si>
  <si>
    <t>do r. 2018 100-150mm</t>
  </si>
  <si>
    <t>od r. 2018 100-150mm</t>
  </si>
  <si>
    <t>2016-2020</t>
  </si>
  <si>
    <t>2019-2020</t>
  </si>
  <si>
    <t>Thru-Shaft 2020</t>
  </si>
  <si>
    <t>803-01-435</t>
  </si>
  <si>
    <t>803-01-411</t>
  </si>
  <si>
    <t>803-01-410</t>
  </si>
  <si>
    <t>Reactive</t>
  </si>
  <si>
    <t>Nude T/TR</t>
  </si>
  <si>
    <t>803-01-352</t>
  </si>
  <si>
    <t>11973 (803-00-933)</t>
  </si>
  <si>
    <t>803-01-432</t>
  </si>
  <si>
    <t>803-01-228</t>
  </si>
  <si>
    <t>803-01-489</t>
  </si>
  <si>
    <t>803-01-488</t>
  </si>
  <si>
    <t>803-01-323</t>
  </si>
  <si>
    <t>FIT4 2020+ 8mm píst</t>
  </si>
  <si>
    <t>FIT4 10mm píst</t>
  </si>
  <si>
    <t>FIT4 Step Cast</t>
  </si>
  <si>
    <t>GRIP do r. 2018</t>
  </si>
  <si>
    <t>Grip2 VVC 2021+</t>
  </si>
  <si>
    <t>GRIP2 VVC 2021+</t>
  </si>
  <si>
    <t>GRIP 2019+/Z1</t>
  </si>
  <si>
    <t>FIT4 10mm píst/NA2</t>
  </si>
  <si>
    <t>Práce</t>
  </si>
  <si>
    <t>Součet</t>
  </si>
  <si>
    <t>38mm kluzná pouzdra</t>
  </si>
  <si>
    <t>Transfer2</t>
  </si>
  <si>
    <t>od r. 2018 175mm zdvih</t>
  </si>
  <si>
    <t>ISOSTRUT</t>
  </si>
  <si>
    <t>Specifická těsnění</t>
  </si>
  <si>
    <t>10410 (803-00-489)</t>
  </si>
  <si>
    <t>10617 (803-00-589)</t>
  </si>
  <si>
    <t>Všechna práva vyhrazena.</t>
  </si>
  <si>
    <t>NOVÁ</t>
  </si>
  <si>
    <t>Ceník je platný od 1.3.2021</t>
  </si>
  <si>
    <t>Servisní zakázkový list</t>
  </si>
  <si>
    <t>Při zasílání produktů na servis vyplňte prosím servisní zakázkový list (ke stažení) a pošlete spolu s produktem</t>
  </si>
  <si>
    <t>Číslo</t>
  </si>
  <si>
    <t>15 + 10262</t>
  </si>
  <si>
    <t>17 + 74280</t>
  </si>
  <si>
    <t>35 + 10262</t>
  </si>
  <si>
    <t>16 + 10262</t>
  </si>
  <si>
    <t>33 + 10262</t>
  </si>
  <si>
    <t>Náplně VOC</t>
  </si>
  <si>
    <t>Náplně MOC</t>
  </si>
  <si>
    <r>
      <t xml:space="preserve">VELKOOBCHODNÍ CENÍK SERVISU VIDLIC, TLUMIČŮ A TELESKOPICKÝCH SEDLOVEK FOX a Marzocchi*                                                                                          </t>
    </r>
    <r>
      <rPr>
        <b/>
        <i/>
        <sz val="10"/>
        <rFont val="Gotham Narrow Black"/>
        <family val="3"/>
      </rPr>
      <t xml:space="preserve">  (*od roku výroby 2019)</t>
    </r>
  </si>
  <si>
    <t>Rev.2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</si>
</sst>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9" x14ac:knownFonts="1">
    <font>
      <sz val="10"/>
      <name val="Arial CE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b/>
      <i/>
      <sz val="22"/>
      <name val="Gotham Narrow Black"/>
      <family val="3"/>
    </font>
    <font>
      <b/>
      <i/>
      <sz val="15"/>
      <name val="Gotham Narrow Black"/>
      <family val="3"/>
    </font>
    <font>
      <b/>
      <i/>
      <sz val="20"/>
      <color theme="0"/>
      <name val="Gotham Narrow Black"/>
      <family val="3"/>
    </font>
    <font>
      <b/>
      <i/>
      <sz val="18"/>
      <color theme="0"/>
      <name val="Gotham Narrow Black"/>
      <family val="3"/>
    </font>
    <font>
      <b/>
      <sz val="10"/>
      <color theme="1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color theme="0"/>
      <name val="Gotham Narrow Black"/>
      <family val="3"/>
      <charset val="238"/>
    </font>
    <font>
      <b/>
      <i/>
      <sz val="20"/>
      <color theme="8" tint="0.39997558519241921"/>
      <name val="Gotham Narrow Black"/>
      <family val="3"/>
    </font>
    <font>
      <u/>
      <sz val="10"/>
      <color theme="10"/>
      <name val="Arial CE"/>
      <charset val="238"/>
    </font>
    <font>
      <b/>
      <i/>
      <sz val="10"/>
      <name val="Gotham Narrow Black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56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vertical="center" wrapText="1"/>
    </xf>
    <xf numFmtId="0" fontId="10" fillId="3" borderId="24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4" borderId="61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164" fontId="2" fillId="5" borderId="6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9" fillId="3" borderId="70" xfId="0" applyFont="1" applyFill="1" applyBorder="1" applyAlignment="1">
      <alignment vertical="center" wrapText="1"/>
    </xf>
    <xf numFmtId="0" fontId="9" fillId="3" borderId="62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9" fillId="3" borderId="75" xfId="0" applyFont="1" applyFill="1" applyBorder="1" applyAlignment="1">
      <alignment vertical="center" wrapText="1"/>
    </xf>
    <xf numFmtId="0" fontId="9" fillId="3" borderId="54" xfId="0" applyFont="1" applyFill="1" applyBorder="1" applyAlignment="1">
      <alignment vertical="center" wrapText="1"/>
    </xf>
    <xf numFmtId="0" fontId="9" fillId="3" borderId="76" xfId="0" applyFont="1" applyFill="1" applyBorder="1" applyAlignment="1">
      <alignment vertical="center"/>
    </xf>
    <xf numFmtId="164" fontId="2" fillId="6" borderId="0" xfId="0" applyNumberFormat="1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vertical="center" wrapText="1"/>
    </xf>
    <xf numFmtId="0" fontId="12" fillId="7" borderId="21" xfId="0" applyFont="1" applyFill="1" applyBorder="1" applyAlignment="1">
      <alignment horizontal="center" vertical="center"/>
    </xf>
    <xf numFmtId="164" fontId="13" fillId="7" borderId="22" xfId="0" applyNumberFormat="1" applyFont="1" applyFill="1" applyBorder="1" applyAlignment="1">
      <alignment horizontal="center" vertical="center"/>
    </xf>
    <xf numFmtId="164" fontId="13" fillId="3" borderId="22" xfId="0" applyNumberFormat="1" applyFont="1" applyFill="1" applyBorder="1" applyAlignment="1">
      <alignment horizontal="center" vertical="center"/>
    </xf>
    <xf numFmtId="164" fontId="13" fillId="7" borderId="23" xfId="0" applyNumberFormat="1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164" fontId="14" fillId="7" borderId="2" xfId="0" applyNumberFormat="1" applyFont="1" applyFill="1" applyBorder="1" applyAlignment="1">
      <alignment horizontal="center" vertical="center"/>
    </xf>
    <xf numFmtId="164" fontId="14" fillId="3" borderId="2" xfId="0" applyNumberFormat="1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164" fontId="14" fillId="7" borderId="50" xfId="0" applyNumberFormat="1" applyFont="1" applyFill="1" applyBorder="1" applyAlignment="1">
      <alignment horizontal="center" vertical="center"/>
    </xf>
    <xf numFmtId="164" fontId="13" fillId="7" borderId="56" xfId="0" applyNumberFormat="1" applyFont="1" applyFill="1" applyBorder="1" applyAlignment="1">
      <alignment horizontal="center" vertical="center"/>
    </xf>
    <xf numFmtId="164" fontId="14" fillId="7" borderId="19" xfId="0" applyNumberFormat="1" applyFont="1" applyFill="1" applyBorder="1" applyAlignment="1">
      <alignment horizontal="center" vertical="center"/>
    </xf>
    <xf numFmtId="164" fontId="13" fillId="7" borderId="31" xfId="0" applyNumberFormat="1" applyFont="1" applyFill="1" applyBorder="1" applyAlignment="1">
      <alignment horizontal="center" vertical="center"/>
    </xf>
    <xf numFmtId="164" fontId="14" fillId="7" borderId="20" xfId="0" applyNumberFormat="1" applyFont="1" applyFill="1" applyBorder="1" applyAlignment="1">
      <alignment horizontal="center" vertical="center"/>
    </xf>
    <xf numFmtId="164" fontId="13" fillId="7" borderId="55" xfId="0" applyNumberFormat="1" applyFont="1" applyFill="1" applyBorder="1" applyAlignment="1">
      <alignment horizontal="center" vertical="center"/>
    </xf>
    <xf numFmtId="164" fontId="14" fillId="7" borderId="18" xfId="0" applyNumberFormat="1" applyFont="1" applyFill="1" applyBorder="1" applyAlignment="1">
      <alignment horizontal="center" vertical="center"/>
    </xf>
    <xf numFmtId="164" fontId="13" fillId="7" borderId="48" xfId="0" applyNumberFormat="1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164" fontId="14" fillId="7" borderId="57" xfId="0" applyNumberFormat="1" applyFont="1" applyFill="1" applyBorder="1" applyAlignment="1">
      <alignment horizontal="center" vertical="center"/>
    </xf>
    <xf numFmtId="164" fontId="13" fillId="7" borderId="58" xfId="0" applyNumberFormat="1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vertical="center" wrapText="1"/>
    </xf>
    <xf numFmtId="164" fontId="14" fillId="7" borderId="36" xfId="0" applyNumberFormat="1" applyFont="1" applyFill="1" applyBorder="1" applyAlignment="1">
      <alignment horizontal="center" vertical="center"/>
    </xf>
    <xf numFmtId="164" fontId="13" fillId="7" borderId="36" xfId="0" applyNumberFormat="1" applyFont="1" applyFill="1" applyBorder="1" applyAlignment="1">
      <alignment horizontal="center" vertical="center"/>
    </xf>
    <xf numFmtId="164" fontId="14" fillId="7" borderId="30" xfId="0" applyNumberFormat="1" applyFont="1" applyFill="1" applyBorder="1" applyAlignment="1">
      <alignment horizontal="center" vertical="center"/>
    </xf>
    <xf numFmtId="164" fontId="13" fillId="7" borderId="30" xfId="0" applyNumberFormat="1" applyFont="1" applyFill="1" applyBorder="1" applyAlignment="1">
      <alignment horizontal="center" vertical="center"/>
    </xf>
    <xf numFmtId="164" fontId="14" fillId="7" borderId="27" xfId="0" applyNumberFormat="1" applyFont="1" applyFill="1" applyBorder="1" applyAlignment="1">
      <alignment horizontal="center" vertical="center"/>
    </xf>
    <xf numFmtId="164" fontId="13" fillId="7" borderId="27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vertical="center" wrapText="1"/>
    </xf>
    <xf numFmtId="0" fontId="12" fillId="7" borderId="48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164" fontId="14" fillId="7" borderId="31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164" fontId="14" fillId="7" borderId="61" xfId="0" applyNumberFormat="1" applyFont="1" applyFill="1" applyBorder="1" applyAlignment="1">
      <alignment horizontal="center" vertical="center"/>
    </xf>
    <xf numFmtId="164" fontId="14" fillId="7" borderId="3" xfId="0" applyNumberFormat="1" applyFont="1" applyFill="1" applyBorder="1" applyAlignment="1">
      <alignment horizontal="center" vertical="center"/>
    </xf>
    <xf numFmtId="164" fontId="13" fillId="7" borderId="32" xfId="0" applyNumberFormat="1" applyFont="1" applyFill="1" applyBorder="1" applyAlignment="1">
      <alignment horizontal="center" vertical="center"/>
    </xf>
    <xf numFmtId="164" fontId="13" fillId="4" borderId="36" xfId="0" applyNumberFormat="1" applyFont="1" applyFill="1" applyBorder="1" applyAlignment="1">
      <alignment horizontal="center" vertical="center"/>
    </xf>
    <xf numFmtId="164" fontId="13" fillId="4" borderId="30" xfId="0" applyNumberFormat="1" applyFont="1" applyFill="1" applyBorder="1" applyAlignment="1">
      <alignment horizontal="center" vertical="center"/>
    </xf>
    <xf numFmtId="164" fontId="13" fillId="4" borderId="27" xfId="0" applyNumberFormat="1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vertical="center" wrapText="1"/>
    </xf>
    <xf numFmtId="0" fontId="15" fillId="3" borderId="26" xfId="0" applyFont="1" applyFill="1" applyBorder="1" applyAlignment="1">
      <alignment vertical="center" wrapText="1"/>
    </xf>
    <xf numFmtId="0" fontId="12" fillId="7" borderId="18" xfId="0" applyFont="1" applyFill="1" applyBorder="1" applyAlignment="1">
      <alignment horizontal="center" vertical="center"/>
    </xf>
    <xf numFmtId="164" fontId="13" fillId="7" borderId="61" xfId="0" applyNumberFormat="1" applyFont="1" applyFill="1" applyBorder="1" applyAlignment="1">
      <alignment horizontal="center" vertical="center"/>
    </xf>
    <xf numFmtId="164" fontId="13" fillId="7" borderId="63" xfId="0" applyNumberFormat="1" applyFont="1" applyFill="1" applyBorder="1" applyAlignment="1">
      <alignment horizontal="center" vertical="center"/>
    </xf>
    <xf numFmtId="0" fontId="12" fillId="5" borderId="72" xfId="0" applyFont="1" applyFill="1" applyBorder="1" applyAlignment="1">
      <alignment horizontal="center" vertical="center"/>
    </xf>
    <xf numFmtId="0" fontId="12" fillId="5" borderId="73" xfId="0" applyFont="1" applyFill="1" applyBorder="1" applyAlignment="1">
      <alignment horizontal="center" vertical="center"/>
    </xf>
    <xf numFmtId="164" fontId="13" fillId="5" borderId="13" xfId="0" applyNumberFormat="1" applyFont="1" applyFill="1" applyBorder="1" applyAlignment="1">
      <alignment horizontal="center" vertical="center"/>
    </xf>
    <xf numFmtId="164" fontId="13" fillId="5" borderId="33" xfId="0" applyNumberFormat="1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/>
    </xf>
    <xf numFmtId="164" fontId="13" fillId="5" borderId="22" xfId="0" applyNumberFormat="1" applyFont="1" applyFill="1" applyBorder="1" applyAlignment="1">
      <alignment horizontal="center" vertical="center"/>
    </xf>
    <xf numFmtId="164" fontId="13" fillId="5" borderId="7" xfId="0" applyNumberFormat="1" applyFont="1" applyFill="1" applyBorder="1" applyAlignment="1">
      <alignment horizontal="center" vertical="center"/>
    </xf>
    <xf numFmtId="164" fontId="13" fillId="5" borderId="23" xfId="0" applyNumberFormat="1" applyFont="1" applyFill="1" applyBorder="1" applyAlignment="1">
      <alignment horizontal="center" vertical="center"/>
    </xf>
    <xf numFmtId="164" fontId="13" fillId="5" borderId="5" xfId="0" applyNumberFormat="1" applyFont="1" applyFill="1" applyBorder="1" applyAlignment="1">
      <alignment horizontal="center" vertical="center"/>
    </xf>
    <xf numFmtId="164" fontId="13" fillId="5" borderId="21" xfId="0" applyNumberFormat="1" applyFont="1" applyFill="1" applyBorder="1" applyAlignment="1">
      <alignment horizontal="center" vertical="center"/>
    </xf>
    <xf numFmtId="164" fontId="13" fillId="5" borderId="59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164" fontId="13" fillId="5" borderId="30" xfId="0" applyNumberFormat="1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7" fillId="0" borderId="0" xfId="1" applyAlignment="1">
      <alignment horizontal="center" vertical="center"/>
    </xf>
    <xf numFmtId="164" fontId="13" fillId="5" borderId="56" xfId="0" applyNumberFormat="1" applyFont="1" applyFill="1" applyBorder="1" applyAlignment="1">
      <alignment horizontal="center" vertical="center"/>
    </xf>
    <xf numFmtId="164" fontId="13" fillId="5" borderId="31" xfId="0" applyNumberFormat="1" applyFont="1" applyFill="1" applyBorder="1" applyAlignment="1">
      <alignment horizontal="center" vertical="center"/>
    </xf>
    <xf numFmtId="164" fontId="13" fillId="5" borderId="55" xfId="0" applyNumberFormat="1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164" fontId="13" fillId="7" borderId="0" xfId="0" applyNumberFormat="1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3" fillId="5" borderId="77" xfId="0" applyFont="1" applyFill="1" applyBorder="1" applyAlignment="1">
      <alignment horizontal="center" vertical="center"/>
    </xf>
    <xf numFmtId="0" fontId="13" fillId="5" borderId="79" xfId="0" applyFont="1" applyFill="1" applyBorder="1" applyAlignment="1">
      <alignment horizontal="center" vertical="center"/>
    </xf>
    <xf numFmtId="3" fontId="13" fillId="5" borderId="79" xfId="0" applyNumberFormat="1" applyFont="1" applyFill="1" applyBorder="1" applyAlignment="1">
      <alignment horizontal="center" vertical="center"/>
    </xf>
    <xf numFmtId="3" fontId="13" fillId="5" borderId="80" xfId="0" applyNumberFormat="1" applyFont="1" applyFill="1" applyBorder="1" applyAlignment="1">
      <alignment horizontal="center" vertical="center"/>
    </xf>
    <xf numFmtId="3" fontId="13" fillId="5" borderId="35" xfId="0" applyNumberFormat="1" applyFont="1" applyFill="1" applyBorder="1" applyAlignment="1">
      <alignment horizontal="center" vertical="center"/>
    </xf>
    <xf numFmtId="3" fontId="13" fillId="5" borderId="66" xfId="0" applyNumberFormat="1" applyFont="1" applyFill="1" applyBorder="1" applyAlignment="1">
      <alignment horizontal="center" vertical="center"/>
    </xf>
    <xf numFmtId="0" fontId="13" fillId="5" borderId="80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66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 wrapText="1"/>
    </xf>
    <xf numFmtId="0" fontId="3" fillId="4" borderId="65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4" borderId="35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3" fontId="13" fillId="5" borderId="51" xfId="0" applyNumberFormat="1" applyFont="1" applyFill="1" applyBorder="1" applyAlignment="1">
      <alignment horizontal="center" vertical="center"/>
    </xf>
    <xf numFmtId="3" fontId="13" fillId="5" borderId="52" xfId="0" applyNumberFormat="1" applyFont="1" applyFill="1" applyBorder="1" applyAlignment="1">
      <alignment horizontal="center" vertical="center"/>
    </xf>
    <xf numFmtId="3" fontId="13" fillId="5" borderId="53" xfId="0" applyNumberFormat="1" applyFont="1" applyFill="1" applyBorder="1" applyAlignment="1">
      <alignment horizontal="center" vertical="center"/>
    </xf>
    <xf numFmtId="0" fontId="12" fillId="5" borderId="81" xfId="0" applyFont="1" applyFill="1" applyBorder="1" applyAlignment="1">
      <alignment horizontal="center" vertical="center"/>
    </xf>
    <xf numFmtId="164" fontId="13" fillId="5" borderId="28" xfId="0" applyNumberFormat="1" applyFont="1" applyFill="1" applyBorder="1" applyAlignment="1">
      <alignment horizontal="center" vertical="center"/>
    </xf>
    <xf numFmtId="164" fontId="13" fillId="0" borderId="36" xfId="0" applyNumberFormat="1" applyFont="1" applyFill="1" applyBorder="1" applyAlignment="1">
      <alignment horizontal="center" vertical="center"/>
    </xf>
    <xf numFmtId="164" fontId="13" fillId="0" borderId="30" xfId="0" applyNumberFormat="1" applyFont="1" applyFill="1" applyBorder="1" applyAlignment="1">
      <alignment horizontal="center" vertical="center"/>
    </xf>
    <xf numFmtId="164" fontId="13" fillId="0" borderId="27" xfId="0" applyNumberFormat="1" applyFont="1" applyFill="1" applyBorder="1" applyAlignment="1">
      <alignment horizontal="center" vertical="center"/>
    </xf>
    <xf numFmtId="164" fontId="13" fillId="0" borderId="49" xfId="0" applyNumberFormat="1" applyFont="1" applyFill="1" applyBorder="1" applyAlignment="1">
      <alignment horizontal="center" vertical="center"/>
    </xf>
    <xf numFmtId="164" fontId="13" fillId="0" borderId="62" xfId="0" applyNumberFormat="1" applyFont="1" applyFill="1" applyBorder="1" applyAlignment="1">
      <alignment horizontal="center" vertical="center"/>
    </xf>
    <xf numFmtId="164" fontId="13" fillId="0" borderId="48" xfId="0" applyNumberFormat="1" applyFont="1" applyFill="1" applyBorder="1" applyAlignment="1">
      <alignment horizontal="center" vertical="center"/>
    </xf>
    <xf numFmtId="164" fontId="13" fillId="0" borderId="31" xfId="0" applyNumberFormat="1" applyFont="1" applyFill="1" applyBorder="1" applyAlignment="1">
      <alignment horizontal="center" vertical="center"/>
    </xf>
    <xf numFmtId="164" fontId="13" fillId="0" borderId="58" xfId="0" applyNumberFormat="1" applyFont="1" applyFill="1" applyBorder="1" applyAlignment="1">
      <alignment horizontal="center" vertical="center"/>
    </xf>
    <xf numFmtId="164" fontId="13" fillId="0" borderId="55" xfId="0" applyNumberFormat="1" applyFont="1" applyFill="1" applyBorder="1" applyAlignment="1">
      <alignment horizontal="center" vertical="center"/>
    </xf>
    <xf numFmtId="164" fontId="13" fillId="5" borderId="83" xfId="0" applyNumberFormat="1" applyFont="1" applyFill="1" applyBorder="1" applyAlignment="1">
      <alignment horizontal="center" vertical="center"/>
    </xf>
    <xf numFmtId="164" fontId="13" fillId="5" borderId="2" xfId="0" applyNumberFormat="1" applyFont="1" applyFill="1" applyBorder="1" applyAlignment="1">
      <alignment horizontal="center" vertical="center"/>
    </xf>
    <xf numFmtId="164" fontId="13" fillId="5" borderId="6" xfId="0" applyNumberFormat="1" applyFont="1" applyFill="1" applyBorder="1" applyAlignment="1">
      <alignment horizontal="center" vertical="center"/>
    </xf>
    <xf numFmtId="164" fontId="13" fillId="5" borderId="4" xfId="0" applyNumberFormat="1" applyFont="1" applyFill="1" applyBorder="1" applyAlignment="1">
      <alignment horizontal="center" vertical="center"/>
    </xf>
    <xf numFmtId="164" fontId="13" fillId="5" borderId="60" xfId="0" applyNumberFormat="1" applyFont="1" applyFill="1" applyBorder="1" applyAlignment="1">
      <alignment horizontal="center" vertical="center"/>
    </xf>
    <xf numFmtId="164" fontId="13" fillId="5" borderId="52" xfId="0" applyNumberFormat="1" applyFont="1" applyFill="1" applyBorder="1" applyAlignment="1">
      <alignment horizontal="center" vertical="center"/>
    </xf>
    <xf numFmtId="164" fontId="13" fillId="5" borderId="53" xfId="0" applyNumberFormat="1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164" fontId="14" fillId="5" borderId="82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0" xfId="0" applyNumberFormat="1" applyFont="1" applyFill="1" applyBorder="1" applyAlignment="1">
      <alignment horizontal="center" vertical="center"/>
    </xf>
    <xf numFmtId="164" fontId="14" fillId="5" borderId="8" xfId="0" applyNumberFormat="1" applyFont="1" applyFill="1" applyBorder="1" applyAlignment="1">
      <alignment horizontal="center" vertical="center"/>
    </xf>
    <xf numFmtId="164" fontId="14" fillId="5" borderId="59" xfId="0" applyNumberFormat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164" fontId="14" fillId="5" borderId="5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164" fontId="14" fillId="5" borderId="7" xfId="0" applyNumberFormat="1" applyFont="1" applyFill="1" applyBorder="1" applyAlignment="1">
      <alignment horizontal="center" vertical="center"/>
    </xf>
    <xf numFmtId="164" fontId="14" fillId="5" borderId="15" xfId="0" applyNumberFormat="1" applyFont="1" applyFill="1" applyBorder="1" applyAlignment="1">
      <alignment horizontal="center" vertical="center"/>
    </xf>
    <xf numFmtId="164" fontId="14" fillId="5" borderId="14" xfId="0" applyNumberFormat="1" applyFont="1" applyFill="1" applyBorder="1" applyAlignment="1">
      <alignment horizontal="center" vertical="center"/>
    </xf>
    <xf numFmtId="164" fontId="14" fillId="5" borderId="69" xfId="0" applyNumberFormat="1" applyFont="1" applyFill="1" applyBorder="1" applyAlignment="1">
      <alignment horizontal="center" vertical="center"/>
    </xf>
    <xf numFmtId="164" fontId="14" fillId="0" borderId="67" xfId="0" applyNumberFormat="1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333829</xdr:colOff>
      <xdr:row>3</xdr:row>
      <xdr:rowOff>63628</xdr:rowOff>
    </xdr:from>
    <xdr:to>
      <xdr:col>1</xdr:col>
      <xdr:colOff>241300</xdr:colOff>
      <xdr:row>5</xdr:row>
      <xdr:rowOff>558800</xdr:rowOff>
    </xdr:to>
    <xdr:pic>
      <xdr:nvPicPr>
        <xdr:cNvPr id="5" name="Obrázek 4" descr="FOX-heritage">
          <a:extLst>
            <a:ext uri="{FF2B5EF4-FFF2-40B4-BE49-F238E27FC236}">
              <a16:creationId xmlns:a16="http://schemas.microsoft.com/office/drawing/2014/main" id="{8516D92E-08BC-4909-9732-3791A744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829" y="635128"/>
          <a:ext cx="2091871" cy="1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647701</xdr:colOff>
      <xdr:row>3</xdr:row>
      <xdr:rowOff>96550</xdr:rowOff>
    </xdr:from>
    <xdr:to>
      <xdr:col>17</xdr:col>
      <xdr:colOff>241300</xdr:colOff>
      <xdr:row>5</xdr:row>
      <xdr:rowOff>627025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85931A8-B8DF-431C-8EBD-EB5765575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205701" y="668050"/>
          <a:ext cx="1422399" cy="1432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yklosvec.cz/upload_files/files/FOX_Marzocchi_servisni_zakazkovy_list_GDP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4"/>
  <sheetViews>
    <sheetView tabSelected="1" zoomScale="60" zoomScaleNormal="60" workbookViewId="0">
      <pane xSplit="1" topLeftCell="B1" activePane="topRight" state="frozen"/>
      <selection pane="topRight" activeCell="A5" sqref="A5:O5"/>
    </sheetView>
  </sheetViews>
  <sheetFormatPr defaultColWidth="9.33203125" defaultRowHeight="13.8" x14ac:dyDescent="0.25"/>
  <cols>
    <col min="1" max="1" width="31.88671875" style="12" customWidth="1"/>
    <col min="2" max="2" width="28.44140625" style="3" customWidth="1"/>
    <col min="3" max="3" width="18.88671875" style="3" customWidth="1"/>
    <col min="4" max="5" width="18.109375" style="3" customWidth="1"/>
    <col min="6" max="6" width="37.44140625" style="3" customWidth="1"/>
    <col min="7" max="8" width="19.77734375" style="3" customWidth="1"/>
    <col min="9" max="9" width="22" style="3" customWidth="1"/>
    <col min="10" max="11" width="18.21875" style="3" customWidth="1"/>
    <col min="12" max="12" width="12.109375" style="3" customWidth="1"/>
    <col min="13" max="13" width="9.33203125" style="3" customWidth="1"/>
    <col min="14" max="14" width="13" style="3" customWidth="1"/>
    <col min="15" max="15" width="14.109375" style="3" customWidth="1"/>
    <col min="16" max="16" width="9.33203125" style="3" hidden="1" customWidth="1"/>
    <col min="17" max="18" width="12.6640625" style="3" customWidth="1"/>
    <col min="19" max="16384" width="9.33203125" style="3"/>
  </cols>
  <sheetData>
    <row r="1" spans="1:18" ht="15" customHeight="1" x14ac:dyDescent="0.25"/>
    <row r="2" spans="1:18" ht="15" customHeight="1" x14ac:dyDescent="0.25"/>
    <row r="3" spans="1:18" ht="15" customHeight="1" x14ac:dyDescent="0.25"/>
    <row r="4" spans="1:18" ht="15" customHeight="1" x14ac:dyDescent="0.25"/>
    <row r="5" spans="1:18" ht="55.95" customHeight="1" x14ac:dyDescent="0.25">
      <c r="A5" s="208" t="s">
        <v>185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</row>
    <row r="6" spans="1:18" ht="72.599999999999994" customHeight="1" thickBot="1" x14ac:dyDescent="0.3">
      <c r="A6" s="209" t="s">
        <v>114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8" ht="30.75" customHeight="1" thickBot="1" x14ac:dyDescent="0.3">
      <c r="A7" s="93"/>
      <c r="B7" s="94"/>
      <c r="C7" s="94"/>
      <c r="D7" s="94"/>
      <c r="E7" s="94"/>
      <c r="F7" s="95" t="s">
        <v>113</v>
      </c>
      <c r="G7" s="94"/>
      <c r="H7" s="94"/>
      <c r="I7" s="94"/>
      <c r="J7" s="94"/>
      <c r="K7" s="94"/>
      <c r="L7" s="94"/>
      <c r="M7" s="94"/>
      <c r="N7" s="94"/>
      <c r="O7" s="94"/>
      <c r="P7" s="47"/>
      <c r="Q7" s="206" t="s">
        <v>173</v>
      </c>
      <c r="R7" s="207"/>
    </row>
    <row r="8" spans="1:18" ht="23.25" customHeight="1" thickBot="1" x14ac:dyDescent="0.3">
      <c r="A8" s="90" t="s">
        <v>87</v>
      </c>
      <c r="B8" s="91" t="s">
        <v>88</v>
      </c>
      <c r="C8" s="92" t="s">
        <v>106</v>
      </c>
      <c r="D8" s="107" t="s">
        <v>75</v>
      </c>
      <c r="E8" s="108" t="s">
        <v>1</v>
      </c>
      <c r="F8" s="92" t="s">
        <v>76</v>
      </c>
      <c r="G8" s="107" t="s">
        <v>75</v>
      </c>
      <c r="H8" s="108" t="s">
        <v>1</v>
      </c>
      <c r="I8" s="92" t="s">
        <v>90</v>
      </c>
      <c r="J8" s="107" t="s">
        <v>75</v>
      </c>
      <c r="K8" s="108" t="s">
        <v>1</v>
      </c>
      <c r="L8" s="185" t="s">
        <v>177</v>
      </c>
      <c r="M8" s="150" t="s">
        <v>163</v>
      </c>
      <c r="N8" s="224" t="s">
        <v>183</v>
      </c>
      <c r="O8" s="151" t="s">
        <v>184</v>
      </c>
      <c r="P8" s="49" t="s">
        <v>164</v>
      </c>
      <c r="Q8" s="104" t="s">
        <v>75</v>
      </c>
      <c r="R8" s="100" t="s">
        <v>1</v>
      </c>
    </row>
    <row r="9" spans="1:18" ht="18" customHeight="1" x14ac:dyDescent="0.25">
      <c r="A9" s="215" t="s">
        <v>77</v>
      </c>
      <c r="B9" s="88" t="s">
        <v>156</v>
      </c>
      <c r="C9" s="89" t="s">
        <v>116</v>
      </c>
      <c r="D9" s="109">
        <v>790</v>
      </c>
      <c r="E9" s="110">
        <v>990</v>
      </c>
      <c r="F9" s="32" t="s">
        <v>5</v>
      </c>
      <c r="G9" s="115">
        <v>790</v>
      </c>
      <c r="H9" s="116">
        <v>990</v>
      </c>
      <c r="I9" s="32" t="s">
        <v>6</v>
      </c>
      <c r="J9" s="115">
        <v>470</v>
      </c>
      <c r="K9" s="116">
        <v>590</v>
      </c>
      <c r="L9" s="221" t="s">
        <v>178</v>
      </c>
      <c r="M9" s="152">
        <v>800</v>
      </c>
      <c r="N9" s="243">
        <v>160</v>
      </c>
      <c r="O9" s="153">
        <v>200</v>
      </c>
      <c r="P9" s="75" t="e">
        <f>O9+M9+#REF!+#REF!+#REF!</f>
        <v>#REF!</v>
      </c>
      <c r="Q9" s="105">
        <f>D9+G9+J9+M9+N9</f>
        <v>3010</v>
      </c>
      <c r="R9" s="101">
        <f t="shared" ref="R9:R46" si="0">E9+H9+K9+M9+O9</f>
        <v>3570</v>
      </c>
    </row>
    <row r="10" spans="1:18" ht="18" customHeight="1" x14ac:dyDescent="0.25">
      <c r="A10" s="215"/>
      <c r="B10" s="36" t="s">
        <v>155</v>
      </c>
      <c r="C10" s="31" t="s">
        <v>116</v>
      </c>
      <c r="D10" s="111">
        <v>790</v>
      </c>
      <c r="E10" s="112">
        <v>990</v>
      </c>
      <c r="F10" s="31" t="s">
        <v>121</v>
      </c>
      <c r="G10" s="109">
        <v>960</v>
      </c>
      <c r="H10" s="112">
        <v>1190</v>
      </c>
      <c r="I10" s="26" t="s">
        <v>6</v>
      </c>
      <c r="J10" s="111">
        <v>470</v>
      </c>
      <c r="K10" s="112">
        <v>590</v>
      </c>
      <c r="L10" s="222"/>
      <c r="M10" s="154">
        <v>800</v>
      </c>
      <c r="N10" s="244">
        <v>160</v>
      </c>
      <c r="O10" s="155">
        <v>200</v>
      </c>
      <c r="P10" s="75" t="e">
        <f>O10+M10+#REF!+#REF!+#REF!</f>
        <v>#REF!</v>
      </c>
      <c r="Q10" s="105">
        <f t="shared" ref="Q10:Q46" si="1">D10+G10+J10+M10+N10</f>
        <v>3180</v>
      </c>
      <c r="R10" s="101">
        <f t="shared" si="0"/>
        <v>3770</v>
      </c>
    </row>
    <row r="11" spans="1:18" ht="18" customHeight="1" x14ac:dyDescent="0.25">
      <c r="A11" s="215"/>
      <c r="B11" s="36" t="s">
        <v>157</v>
      </c>
      <c r="C11" s="31" t="s">
        <v>116</v>
      </c>
      <c r="D11" s="111">
        <v>790</v>
      </c>
      <c r="E11" s="112">
        <v>990</v>
      </c>
      <c r="F11" s="31" t="s">
        <v>154</v>
      </c>
      <c r="G11" s="109">
        <v>960</v>
      </c>
      <c r="H11" s="112">
        <v>1190</v>
      </c>
      <c r="I11" s="26" t="s">
        <v>6</v>
      </c>
      <c r="J11" s="111">
        <v>470</v>
      </c>
      <c r="K11" s="112">
        <v>590</v>
      </c>
      <c r="L11" s="222"/>
      <c r="M11" s="154">
        <v>800</v>
      </c>
      <c r="N11" s="244">
        <v>160</v>
      </c>
      <c r="O11" s="155">
        <v>200</v>
      </c>
      <c r="P11" s="75" t="e">
        <f>O11+M11+#REF!+#REF!+#REF!</f>
        <v>#REF!</v>
      </c>
      <c r="Q11" s="105">
        <f t="shared" si="1"/>
        <v>3180</v>
      </c>
      <c r="R11" s="101">
        <f t="shared" si="0"/>
        <v>3770</v>
      </c>
    </row>
    <row r="12" spans="1:18" ht="18" customHeight="1" x14ac:dyDescent="0.25">
      <c r="A12" s="215"/>
      <c r="B12" s="35" t="s">
        <v>158</v>
      </c>
      <c r="C12" s="32" t="s">
        <v>116</v>
      </c>
      <c r="D12" s="111">
        <v>790</v>
      </c>
      <c r="E12" s="112">
        <v>990</v>
      </c>
      <c r="F12" s="26" t="s">
        <v>10</v>
      </c>
      <c r="G12" s="109">
        <v>960</v>
      </c>
      <c r="H12" s="112">
        <v>1190</v>
      </c>
      <c r="I12" s="26" t="s">
        <v>6</v>
      </c>
      <c r="J12" s="111">
        <v>470</v>
      </c>
      <c r="K12" s="112">
        <v>590</v>
      </c>
      <c r="L12" s="222"/>
      <c r="M12" s="154">
        <v>800</v>
      </c>
      <c r="N12" s="244">
        <v>160</v>
      </c>
      <c r="O12" s="155">
        <v>200</v>
      </c>
      <c r="P12" s="75" t="e">
        <f>O12+M12+#REF!+#REF!+#REF!</f>
        <v>#REF!</v>
      </c>
      <c r="Q12" s="105">
        <f t="shared" si="1"/>
        <v>3180</v>
      </c>
      <c r="R12" s="101">
        <f t="shared" si="0"/>
        <v>3770</v>
      </c>
    </row>
    <row r="13" spans="1:18" ht="18" customHeight="1" x14ac:dyDescent="0.25">
      <c r="A13" s="220"/>
      <c r="B13" s="35" t="s">
        <v>9</v>
      </c>
      <c r="C13" s="32" t="s">
        <v>116</v>
      </c>
      <c r="D13" s="111">
        <v>790</v>
      </c>
      <c r="E13" s="112">
        <v>990</v>
      </c>
      <c r="F13" s="26" t="s">
        <v>11</v>
      </c>
      <c r="G13" s="109">
        <v>710</v>
      </c>
      <c r="H13" s="112">
        <v>890</v>
      </c>
      <c r="I13" s="26" t="s">
        <v>6</v>
      </c>
      <c r="J13" s="111">
        <v>470</v>
      </c>
      <c r="K13" s="112">
        <v>590</v>
      </c>
      <c r="L13" s="222"/>
      <c r="M13" s="154">
        <v>800</v>
      </c>
      <c r="N13" s="244">
        <v>160</v>
      </c>
      <c r="O13" s="155">
        <v>200</v>
      </c>
      <c r="P13" s="75" t="e">
        <f>O13+M13+#REF!+#REF!+#REF!</f>
        <v>#REF!</v>
      </c>
      <c r="Q13" s="105">
        <f t="shared" si="1"/>
        <v>2930</v>
      </c>
      <c r="R13" s="101">
        <f t="shared" si="0"/>
        <v>3470</v>
      </c>
    </row>
    <row r="14" spans="1:18" ht="18" customHeight="1" x14ac:dyDescent="0.25">
      <c r="A14" s="212" t="s">
        <v>78</v>
      </c>
      <c r="B14" s="35" t="s">
        <v>158</v>
      </c>
      <c r="C14" s="26" t="s">
        <v>116</v>
      </c>
      <c r="D14" s="111">
        <v>790</v>
      </c>
      <c r="E14" s="112">
        <v>990</v>
      </c>
      <c r="F14" s="26" t="s">
        <v>10</v>
      </c>
      <c r="G14" s="109">
        <v>960</v>
      </c>
      <c r="H14" s="112">
        <v>1190</v>
      </c>
      <c r="I14" s="26" t="s">
        <v>6</v>
      </c>
      <c r="J14" s="111">
        <v>470</v>
      </c>
      <c r="K14" s="112">
        <v>590</v>
      </c>
      <c r="L14" s="222"/>
      <c r="M14" s="154">
        <v>800</v>
      </c>
      <c r="N14" s="244">
        <v>160</v>
      </c>
      <c r="O14" s="155">
        <v>200</v>
      </c>
      <c r="P14" s="75" t="e">
        <f>O14+M14+#REF!+#REF!+#REF!</f>
        <v>#REF!</v>
      </c>
      <c r="Q14" s="105">
        <f t="shared" si="1"/>
        <v>3180</v>
      </c>
      <c r="R14" s="101">
        <f t="shared" si="0"/>
        <v>3770</v>
      </c>
    </row>
    <row r="15" spans="1:18" ht="18" customHeight="1" x14ac:dyDescent="0.25">
      <c r="A15" s="213"/>
      <c r="B15" s="35" t="s">
        <v>12</v>
      </c>
      <c r="C15" s="26" t="s">
        <v>116</v>
      </c>
      <c r="D15" s="111">
        <v>790</v>
      </c>
      <c r="E15" s="112">
        <v>990</v>
      </c>
      <c r="F15" s="26" t="s">
        <v>4</v>
      </c>
      <c r="G15" s="109">
        <v>390</v>
      </c>
      <c r="H15" s="112">
        <v>490</v>
      </c>
      <c r="I15" s="26" t="s">
        <v>14</v>
      </c>
      <c r="J15" s="111">
        <v>550</v>
      </c>
      <c r="K15" s="112">
        <v>690</v>
      </c>
      <c r="L15" s="222"/>
      <c r="M15" s="154">
        <v>800</v>
      </c>
      <c r="N15" s="244">
        <v>160</v>
      </c>
      <c r="O15" s="155">
        <v>200</v>
      </c>
      <c r="P15" s="96" t="e">
        <f>O15+M15+#REF!+#REF!+#REF!</f>
        <v>#REF!</v>
      </c>
      <c r="Q15" s="105">
        <f t="shared" si="1"/>
        <v>2690</v>
      </c>
      <c r="R15" s="101">
        <f t="shared" si="0"/>
        <v>3170</v>
      </c>
    </row>
    <row r="16" spans="1:18" ht="18" customHeight="1" x14ac:dyDescent="0.25">
      <c r="A16" s="214" t="s">
        <v>79</v>
      </c>
      <c r="B16" s="34" t="s">
        <v>12</v>
      </c>
      <c r="C16" s="26" t="s">
        <v>116</v>
      </c>
      <c r="D16" s="111">
        <v>790</v>
      </c>
      <c r="E16" s="112">
        <v>990</v>
      </c>
      <c r="F16" s="26" t="s">
        <v>4</v>
      </c>
      <c r="G16" s="109">
        <v>390</v>
      </c>
      <c r="H16" s="112">
        <v>490</v>
      </c>
      <c r="I16" s="26" t="s">
        <v>111</v>
      </c>
      <c r="J16" s="111"/>
      <c r="K16" s="112"/>
      <c r="L16" s="222"/>
      <c r="M16" s="154">
        <v>800</v>
      </c>
      <c r="N16" s="244">
        <v>160</v>
      </c>
      <c r="O16" s="155">
        <v>200</v>
      </c>
      <c r="P16" s="96" t="e">
        <f>O16+M16+#REF!+#REF!+#REF!</f>
        <v>#REF!</v>
      </c>
      <c r="Q16" s="105">
        <f t="shared" si="1"/>
        <v>2140</v>
      </c>
      <c r="R16" s="101">
        <f t="shared" si="0"/>
        <v>2480</v>
      </c>
    </row>
    <row r="17" spans="1:18" ht="15" hidden="1" customHeight="1" x14ac:dyDescent="0.25">
      <c r="A17" s="215"/>
      <c r="B17" s="35" t="s">
        <v>16</v>
      </c>
      <c r="C17" s="26" t="s">
        <v>17</v>
      </c>
      <c r="D17" s="111"/>
      <c r="E17" s="112"/>
      <c r="F17" s="26" t="s">
        <v>19</v>
      </c>
      <c r="G17" s="109">
        <f t="shared" ref="G17:G39" si="2">H17/1.25</f>
        <v>0</v>
      </c>
      <c r="H17" s="112"/>
      <c r="I17" s="26"/>
      <c r="J17" s="111"/>
      <c r="K17" s="112"/>
      <c r="L17" s="222"/>
      <c r="M17" s="154">
        <v>800</v>
      </c>
      <c r="N17" s="244">
        <v>160</v>
      </c>
      <c r="O17" s="155">
        <v>200</v>
      </c>
      <c r="P17" s="14" t="e">
        <f>O17+M17+#REF!+#REF!+#REF!</f>
        <v>#REF!</v>
      </c>
      <c r="Q17" s="105">
        <f t="shared" si="1"/>
        <v>960</v>
      </c>
      <c r="R17" s="101">
        <f t="shared" si="0"/>
        <v>1000</v>
      </c>
    </row>
    <row r="18" spans="1:18" ht="18" customHeight="1" thickBot="1" x14ac:dyDescent="0.3">
      <c r="A18" s="216"/>
      <c r="B18" s="44" t="s">
        <v>15</v>
      </c>
      <c r="C18" s="30" t="s">
        <v>116</v>
      </c>
      <c r="D18" s="113">
        <v>790</v>
      </c>
      <c r="E18" s="114">
        <v>990</v>
      </c>
      <c r="F18" s="30" t="s">
        <v>18</v>
      </c>
      <c r="G18" s="139">
        <v>790</v>
      </c>
      <c r="H18" s="114">
        <v>990</v>
      </c>
      <c r="I18" s="30" t="s">
        <v>111</v>
      </c>
      <c r="J18" s="113"/>
      <c r="K18" s="114"/>
      <c r="L18" s="223"/>
      <c r="M18" s="156">
        <v>800</v>
      </c>
      <c r="N18" s="245">
        <v>160</v>
      </c>
      <c r="O18" s="157">
        <v>200</v>
      </c>
      <c r="P18" s="75" t="e">
        <f>O18+M18+#REF!+#REF!+#REF!</f>
        <v>#REF!</v>
      </c>
      <c r="Q18" s="105">
        <f t="shared" si="1"/>
        <v>2540</v>
      </c>
      <c r="R18" s="101">
        <f t="shared" si="0"/>
        <v>2980</v>
      </c>
    </row>
    <row r="19" spans="1:18" ht="18" customHeight="1" x14ac:dyDescent="0.25">
      <c r="A19" s="202" t="s">
        <v>123</v>
      </c>
      <c r="B19" s="36" t="s">
        <v>159</v>
      </c>
      <c r="C19" s="32" t="s">
        <v>20</v>
      </c>
      <c r="D19" s="109">
        <v>880</v>
      </c>
      <c r="E19" s="110">
        <v>1100</v>
      </c>
      <c r="F19" s="32" t="s">
        <v>122</v>
      </c>
      <c r="G19" s="115">
        <v>790</v>
      </c>
      <c r="H19" s="116">
        <v>990</v>
      </c>
      <c r="I19" s="32" t="s">
        <v>21</v>
      </c>
      <c r="J19" s="111">
        <v>470</v>
      </c>
      <c r="K19" s="110">
        <v>590</v>
      </c>
      <c r="L19" s="221" t="s">
        <v>178</v>
      </c>
      <c r="M19" s="158">
        <v>800</v>
      </c>
      <c r="N19" s="246">
        <v>160</v>
      </c>
      <c r="O19" s="159">
        <v>200</v>
      </c>
      <c r="P19" s="75" t="e">
        <f>O19+M19+#REF!+#REF!+#REF!</f>
        <v>#REF!</v>
      </c>
      <c r="Q19" s="105">
        <f t="shared" si="1"/>
        <v>3100</v>
      </c>
      <c r="R19" s="101">
        <f t="shared" si="0"/>
        <v>3680</v>
      </c>
    </row>
    <row r="20" spans="1:18" ht="18" hidden="1" customHeight="1" x14ac:dyDescent="0.25">
      <c r="A20" s="203"/>
      <c r="B20" s="35" t="s">
        <v>15</v>
      </c>
      <c r="C20" s="33" t="s">
        <v>20</v>
      </c>
      <c r="D20" s="111"/>
      <c r="E20" s="112"/>
      <c r="F20" s="26" t="s">
        <v>18</v>
      </c>
      <c r="G20" s="109">
        <f t="shared" si="2"/>
        <v>0</v>
      </c>
      <c r="H20" s="112"/>
      <c r="I20" s="26" t="s">
        <v>111</v>
      </c>
      <c r="J20" s="111"/>
      <c r="K20" s="112"/>
      <c r="L20" s="222"/>
      <c r="M20" s="154">
        <v>800</v>
      </c>
      <c r="N20" s="244">
        <v>160</v>
      </c>
      <c r="O20" s="155">
        <v>200</v>
      </c>
      <c r="P20" s="14" t="e">
        <f>O20+M20+#REF!+#REF!+#REF!</f>
        <v>#REF!</v>
      </c>
      <c r="Q20" s="105">
        <f t="shared" si="1"/>
        <v>960</v>
      </c>
      <c r="R20" s="101">
        <f t="shared" si="0"/>
        <v>1000</v>
      </c>
    </row>
    <row r="21" spans="1:18" ht="18" customHeight="1" x14ac:dyDescent="0.25">
      <c r="A21" s="203"/>
      <c r="B21" s="37" t="s">
        <v>124</v>
      </c>
      <c r="C21" s="26" t="s">
        <v>20</v>
      </c>
      <c r="D21" s="111">
        <v>880</v>
      </c>
      <c r="E21" s="112">
        <v>1100</v>
      </c>
      <c r="F21" s="26" t="s">
        <v>125</v>
      </c>
      <c r="G21" s="109">
        <v>390</v>
      </c>
      <c r="H21" s="112">
        <v>490</v>
      </c>
      <c r="I21" s="26" t="s">
        <v>21</v>
      </c>
      <c r="J21" s="111">
        <v>470</v>
      </c>
      <c r="K21" s="112">
        <v>590</v>
      </c>
      <c r="L21" s="222"/>
      <c r="M21" s="154">
        <v>800</v>
      </c>
      <c r="N21" s="244">
        <v>160</v>
      </c>
      <c r="O21" s="155">
        <v>200</v>
      </c>
      <c r="P21" s="96" t="e">
        <f>O21+M21+#REF!+#REF!+#REF!</f>
        <v>#REF!</v>
      </c>
      <c r="Q21" s="105">
        <f t="shared" si="1"/>
        <v>2700</v>
      </c>
      <c r="R21" s="101">
        <f t="shared" si="0"/>
        <v>3180</v>
      </c>
    </row>
    <row r="22" spans="1:18" ht="18" customHeight="1" x14ac:dyDescent="0.25">
      <c r="A22" s="203"/>
      <c r="B22" s="35" t="s">
        <v>156</v>
      </c>
      <c r="C22" s="26" t="s">
        <v>20</v>
      </c>
      <c r="D22" s="111">
        <v>880</v>
      </c>
      <c r="E22" s="112">
        <v>1100</v>
      </c>
      <c r="F22" s="26" t="s">
        <v>5</v>
      </c>
      <c r="G22" s="109">
        <v>790</v>
      </c>
      <c r="H22" s="112">
        <v>990</v>
      </c>
      <c r="I22" s="26" t="s">
        <v>21</v>
      </c>
      <c r="J22" s="111">
        <v>470</v>
      </c>
      <c r="K22" s="112">
        <v>590</v>
      </c>
      <c r="L22" s="222"/>
      <c r="M22" s="154">
        <v>800</v>
      </c>
      <c r="N22" s="244">
        <v>160</v>
      </c>
      <c r="O22" s="155">
        <v>200</v>
      </c>
      <c r="P22" s="75" t="e">
        <f>O22+M22+#REF!+#REF!+#REF!</f>
        <v>#REF!</v>
      </c>
      <c r="Q22" s="105">
        <f t="shared" si="1"/>
        <v>3100</v>
      </c>
      <c r="R22" s="101">
        <f t="shared" si="0"/>
        <v>3680</v>
      </c>
    </row>
    <row r="23" spans="1:18" ht="18" customHeight="1" x14ac:dyDescent="0.25">
      <c r="A23" s="203"/>
      <c r="B23" s="38" t="s">
        <v>158</v>
      </c>
      <c r="C23" s="26" t="s">
        <v>20</v>
      </c>
      <c r="D23" s="111">
        <v>880</v>
      </c>
      <c r="E23" s="112">
        <v>1100</v>
      </c>
      <c r="F23" s="26" t="s">
        <v>10</v>
      </c>
      <c r="G23" s="109">
        <v>960</v>
      </c>
      <c r="H23" s="112">
        <v>1190</v>
      </c>
      <c r="I23" s="26" t="s">
        <v>21</v>
      </c>
      <c r="J23" s="111">
        <v>470</v>
      </c>
      <c r="K23" s="112">
        <v>590</v>
      </c>
      <c r="L23" s="222"/>
      <c r="M23" s="154">
        <v>800</v>
      </c>
      <c r="N23" s="244">
        <v>160</v>
      </c>
      <c r="O23" s="155">
        <v>200</v>
      </c>
      <c r="P23" s="75" t="e">
        <f>O23+M23+#REF!+#REF!+#REF!</f>
        <v>#REF!</v>
      </c>
      <c r="Q23" s="105">
        <f t="shared" si="1"/>
        <v>3270</v>
      </c>
      <c r="R23" s="101">
        <f t="shared" si="0"/>
        <v>3880</v>
      </c>
    </row>
    <row r="24" spans="1:18" ht="18" customHeight="1" x14ac:dyDescent="0.25">
      <c r="A24" s="203"/>
      <c r="B24" s="34" t="s">
        <v>9</v>
      </c>
      <c r="C24" s="26" t="s">
        <v>20</v>
      </c>
      <c r="D24" s="111">
        <v>880</v>
      </c>
      <c r="E24" s="112">
        <v>1100</v>
      </c>
      <c r="F24" s="26" t="s">
        <v>11</v>
      </c>
      <c r="G24" s="109">
        <v>710</v>
      </c>
      <c r="H24" s="112">
        <v>890</v>
      </c>
      <c r="I24" s="26" t="s">
        <v>21</v>
      </c>
      <c r="J24" s="111">
        <v>470</v>
      </c>
      <c r="K24" s="112">
        <v>590</v>
      </c>
      <c r="L24" s="222"/>
      <c r="M24" s="154">
        <v>800</v>
      </c>
      <c r="N24" s="244">
        <v>160</v>
      </c>
      <c r="O24" s="155">
        <v>200</v>
      </c>
      <c r="P24" s="75" t="e">
        <f>O24+M24+#REF!+#REF!+#REF!</f>
        <v>#REF!</v>
      </c>
      <c r="Q24" s="105">
        <f t="shared" si="1"/>
        <v>3020</v>
      </c>
      <c r="R24" s="101">
        <f t="shared" si="0"/>
        <v>3580</v>
      </c>
    </row>
    <row r="25" spans="1:18" ht="18" customHeight="1" thickBot="1" x14ac:dyDescent="0.3">
      <c r="A25" s="203"/>
      <c r="B25" s="34" t="s">
        <v>132</v>
      </c>
      <c r="C25" s="26" t="s">
        <v>20</v>
      </c>
      <c r="D25" s="111">
        <v>880</v>
      </c>
      <c r="E25" s="112">
        <v>1100</v>
      </c>
      <c r="F25" s="26" t="s">
        <v>121</v>
      </c>
      <c r="G25" s="139">
        <v>960</v>
      </c>
      <c r="H25" s="114">
        <v>1190</v>
      </c>
      <c r="I25" s="26" t="s">
        <v>21</v>
      </c>
      <c r="J25" s="111">
        <v>470</v>
      </c>
      <c r="K25" s="120">
        <v>590</v>
      </c>
      <c r="L25" s="222"/>
      <c r="M25" s="156">
        <v>800</v>
      </c>
      <c r="N25" s="245">
        <v>160</v>
      </c>
      <c r="O25" s="157">
        <v>200</v>
      </c>
      <c r="P25" s="75" t="e">
        <f>O25+M25+#REF!+#REF!+#REF!</f>
        <v>#REF!</v>
      </c>
      <c r="Q25" s="105">
        <f t="shared" si="1"/>
        <v>3270</v>
      </c>
      <c r="R25" s="101">
        <f t="shared" si="0"/>
        <v>3880</v>
      </c>
    </row>
    <row r="26" spans="1:18" ht="24.6" hidden="1" customHeight="1" thickBot="1" x14ac:dyDescent="0.3">
      <c r="A26" s="97"/>
      <c r="B26" s="34" t="s">
        <v>15</v>
      </c>
      <c r="C26" s="26" t="s">
        <v>20</v>
      </c>
      <c r="D26" s="111"/>
      <c r="E26" s="112"/>
      <c r="F26" s="26" t="s">
        <v>18</v>
      </c>
      <c r="G26" s="140">
        <f t="shared" si="2"/>
        <v>0</v>
      </c>
      <c r="H26" s="141"/>
      <c r="I26" s="26" t="s">
        <v>13</v>
      </c>
      <c r="J26" s="140"/>
      <c r="K26" s="141"/>
      <c r="L26" s="184"/>
      <c r="M26" s="160">
        <v>800</v>
      </c>
      <c r="N26" s="247">
        <v>160</v>
      </c>
      <c r="O26" s="160">
        <v>200</v>
      </c>
      <c r="P26" s="75" t="e">
        <f>O26+M26+#REF!+#REF!+#REF!</f>
        <v>#REF!</v>
      </c>
      <c r="Q26" s="105">
        <f t="shared" si="1"/>
        <v>960</v>
      </c>
      <c r="R26" s="101">
        <f t="shared" si="0"/>
        <v>1000</v>
      </c>
    </row>
    <row r="27" spans="1:18" ht="18" customHeight="1" x14ac:dyDescent="0.25">
      <c r="A27" s="202" t="s">
        <v>133</v>
      </c>
      <c r="B27" s="45" t="s">
        <v>28</v>
      </c>
      <c r="C27" s="46" t="s">
        <v>22</v>
      </c>
      <c r="D27" s="115">
        <v>880</v>
      </c>
      <c r="E27" s="116">
        <v>1100</v>
      </c>
      <c r="F27" s="46" t="s">
        <v>29</v>
      </c>
      <c r="G27" s="115">
        <v>550</v>
      </c>
      <c r="H27" s="116">
        <v>690</v>
      </c>
      <c r="I27" s="46" t="s">
        <v>111</v>
      </c>
      <c r="J27" s="115"/>
      <c r="K27" s="116"/>
      <c r="L27" s="221" t="s">
        <v>178</v>
      </c>
      <c r="M27" s="158">
        <v>800</v>
      </c>
      <c r="N27" s="246">
        <v>160</v>
      </c>
      <c r="O27" s="159">
        <v>200</v>
      </c>
      <c r="P27" s="75" t="e">
        <f>O27+M27+#REF!+#REF!+#REF!</f>
        <v>#REF!</v>
      </c>
      <c r="Q27" s="105">
        <f t="shared" si="1"/>
        <v>2390</v>
      </c>
      <c r="R27" s="101">
        <f t="shared" si="0"/>
        <v>2790</v>
      </c>
    </row>
    <row r="28" spans="1:18" ht="18" customHeight="1" x14ac:dyDescent="0.25">
      <c r="A28" s="203"/>
      <c r="B28" s="34" t="s">
        <v>162</v>
      </c>
      <c r="C28" s="26" t="s">
        <v>22</v>
      </c>
      <c r="D28" s="111">
        <v>880</v>
      </c>
      <c r="E28" s="112">
        <v>1100</v>
      </c>
      <c r="F28" s="26" t="s">
        <v>32</v>
      </c>
      <c r="G28" s="109">
        <v>870</v>
      </c>
      <c r="H28" s="112">
        <v>1090</v>
      </c>
      <c r="I28" s="26" t="s">
        <v>33</v>
      </c>
      <c r="J28" s="111">
        <v>470</v>
      </c>
      <c r="K28" s="112">
        <v>590</v>
      </c>
      <c r="L28" s="222"/>
      <c r="M28" s="154">
        <v>800</v>
      </c>
      <c r="N28" s="244">
        <v>160</v>
      </c>
      <c r="O28" s="155">
        <v>200</v>
      </c>
      <c r="P28" s="75" t="e">
        <f>O28+M28+#REF!+#REF!+#REF!</f>
        <v>#REF!</v>
      </c>
      <c r="Q28" s="105">
        <f t="shared" si="1"/>
        <v>3180</v>
      </c>
      <c r="R28" s="101">
        <f t="shared" si="0"/>
        <v>3780</v>
      </c>
    </row>
    <row r="29" spans="1:18" ht="18" customHeight="1" x14ac:dyDescent="0.25">
      <c r="A29" s="203"/>
      <c r="B29" s="34" t="s">
        <v>35</v>
      </c>
      <c r="C29" s="26" t="s">
        <v>22</v>
      </c>
      <c r="D29" s="111">
        <v>880</v>
      </c>
      <c r="E29" s="112">
        <v>1100</v>
      </c>
      <c r="F29" s="26" t="s">
        <v>38</v>
      </c>
      <c r="G29" s="109">
        <v>960</v>
      </c>
      <c r="H29" s="112">
        <v>1190</v>
      </c>
      <c r="I29" s="26" t="s">
        <v>36</v>
      </c>
      <c r="J29" s="111">
        <v>470</v>
      </c>
      <c r="K29" s="112">
        <v>590</v>
      </c>
      <c r="L29" s="222"/>
      <c r="M29" s="154">
        <v>800</v>
      </c>
      <c r="N29" s="244">
        <v>160</v>
      </c>
      <c r="O29" s="155">
        <v>200</v>
      </c>
      <c r="P29" s="75" t="e">
        <f>O29+M29+#REF!+#REF!+#REF!</f>
        <v>#REF!</v>
      </c>
      <c r="Q29" s="105">
        <f t="shared" si="1"/>
        <v>3270</v>
      </c>
      <c r="R29" s="101">
        <f t="shared" si="0"/>
        <v>3880</v>
      </c>
    </row>
    <row r="30" spans="1:18" ht="18" customHeight="1" x14ac:dyDescent="0.25">
      <c r="A30" s="203"/>
      <c r="B30" s="34" t="s">
        <v>34</v>
      </c>
      <c r="C30" s="26" t="s">
        <v>22</v>
      </c>
      <c r="D30" s="111">
        <v>880</v>
      </c>
      <c r="E30" s="112">
        <v>1100</v>
      </c>
      <c r="F30" s="26" t="s">
        <v>38</v>
      </c>
      <c r="G30" s="109">
        <v>960</v>
      </c>
      <c r="H30" s="112">
        <v>1190</v>
      </c>
      <c r="I30" s="26" t="s">
        <v>33</v>
      </c>
      <c r="J30" s="111">
        <v>470</v>
      </c>
      <c r="K30" s="112">
        <v>590</v>
      </c>
      <c r="L30" s="222"/>
      <c r="M30" s="154">
        <v>800</v>
      </c>
      <c r="N30" s="244">
        <v>160</v>
      </c>
      <c r="O30" s="155">
        <v>200</v>
      </c>
      <c r="P30" s="75" t="e">
        <f>O30+M30+#REF!+#REF!+#REF!</f>
        <v>#REF!</v>
      </c>
      <c r="Q30" s="105">
        <f t="shared" si="1"/>
        <v>3270</v>
      </c>
      <c r="R30" s="101">
        <f t="shared" si="0"/>
        <v>3880</v>
      </c>
    </row>
    <row r="31" spans="1:18" ht="18" customHeight="1" x14ac:dyDescent="0.25">
      <c r="A31" s="203"/>
      <c r="B31" s="34" t="s">
        <v>158</v>
      </c>
      <c r="C31" s="26" t="s">
        <v>22</v>
      </c>
      <c r="D31" s="111">
        <v>880</v>
      </c>
      <c r="E31" s="112">
        <v>1100</v>
      </c>
      <c r="F31" s="26" t="s">
        <v>10</v>
      </c>
      <c r="G31" s="109">
        <v>960</v>
      </c>
      <c r="H31" s="112">
        <v>1190</v>
      </c>
      <c r="I31" s="26" t="s">
        <v>33</v>
      </c>
      <c r="J31" s="111">
        <v>470</v>
      </c>
      <c r="K31" s="112">
        <v>590</v>
      </c>
      <c r="L31" s="222"/>
      <c r="M31" s="154">
        <v>800</v>
      </c>
      <c r="N31" s="244">
        <v>160</v>
      </c>
      <c r="O31" s="155">
        <v>200</v>
      </c>
      <c r="P31" s="75" t="e">
        <f>O31+M31+#REF!+#REF!+#REF!</f>
        <v>#REF!</v>
      </c>
      <c r="Q31" s="105">
        <f t="shared" si="1"/>
        <v>3270</v>
      </c>
      <c r="R31" s="101">
        <f t="shared" si="0"/>
        <v>3880</v>
      </c>
    </row>
    <row r="32" spans="1:18" ht="18" customHeight="1" x14ac:dyDescent="0.25">
      <c r="A32" s="203"/>
      <c r="B32" s="34" t="s">
        <v>161</v>
      </c>
      <c r="C32" s="26" t="s">
        <v>22</v>
      </c>
      <c r="D32" s="111">
        <v>880</v>
      </c>
      <c r="E32" s="112">
        <v>1100</v>
      </c>
      <c r="F32" s="26" t="s">
        <v>11</v>
      </c>
      <c r="G32" s="109">
        <v>710</v>
      </c>
      <c r="H32" s="112">
        <v>890</v>
      </c>
      <c r="I32" s="26" t="s">
        <v>33</v>
      </c>
      <c r="J32" s="111">
        <v>470</v>
      </c>
      <c r="K32" s="112">
        <v>590</v>
      </c>
      <c r="L32" s="222"/>
      <c r="M32" s="154">
        <v>800</v>
      </c>
      <c r="N32" s="244">
        <v>160</v>
      </c>
      <c r="O32" s="155">
        <v>200</v>
      </c>
      <c r="P32" s="75" t="e">
        <f>O32+M32+#REF!+#REF!+#REF!</f>
        <v>#REF!</v>
      </c>
      <c r="Q32" s="105">
        <f t="shared" si="1"/>
        <v>3020</v>
      </c>
      <c r="R32" s="101">
        <f t="shared" si="0"/>
        <v>3580</v>
      </c>
    </row>
    <row r="33" spans="1:18" ht="18" customHeight="1" x14ac:dyDescent="0.25">
      <c r="A33" s="203"/>
      <c r="B33" s="34" t="s">
        <v>31</v>
      </c>
      <c r="C33" s="26" t="s">
        <v>22</v>
      </c>
      <c r="D33" s="111">
        <v>880</v>
      </c>
      <c r="E33" s="112">
        <v>1100</v>
      </c>
      <c r="F33" s="26" t="s">
        <v>37</v>
      </c>
      <c r="G33" s="109">
        <v>710</v>
      </c>
      <c r="H33" s="112">
        <v>890</v>
      </c>
      <c r="I33" s="26" t="s">
        <v>33</v>
      </c>
      <c r="J33" s="111">
        <v>470</v>
      </c>
      <c r="K33" s="112">
        <v>590</v>
      </c>
      <c r="L33" s="222"/>
      <c r="M33" s="154">
        <v>800</v>
      </c>
      <c r="N33" s="244">
        <v>160</v>
      </c>
      <c r="O33" s="155">
        <v>200</v>
      </c>
      <c r="P33" s="75" t="e">
        <f>O33+M33+#REF!+#REF!+#REF!</f>
        <v>#REF!</v>
      </c>
      <c r="Q33" s="105">
        <f t="shared" si="1"/>
        <v>3020</v>
      </c>
      <c r="R33" s="101">
        <f t="shared" si="0"/>
        <v>3580</v>
      </c>
    </row>
    <row r="34" spans="1:18" ht="18" customHeight="1" x14ac:dyDescent="0.25">
      <c r="A34" s="203"/>
      <c r="B34" s="34" t="s">
        <v>160</v>
      </c>
      <c r="C34" s="26" t="s">
        <v>134</v>
      </c>
      <c r="D34" s="111">
        <v>880</v>
      </c>
      <c r="E34" s="112">
        <v>1100</v>
      </c>
      <c r="F34" s="26" t="s">
        <v>122</v>
      </c>
      <c r="G34" s="109">
        <v>790</v>
      </c>
      <c r="H34" s="112">
        <v>990</v>
      </c>
      <c r="I34" s="26" t="s">
        <v>33</v>
      </c>
      <c r="J34" s="111">
        <v>470</v>
      </c>
      <c r="K34" s="112">
        <v>590</v>
      </c>
      <c r="L34" s="222"/>
      <c r="M34" s="154">
        <v>800</v>
      </c>
      <c r="N34" s="244">
        <v>160</v>
      </c>
      <c r="O34" s="155">
        <v>200</v>
      </c>
      <c r="P34" s="75" t="e">
        <f>O34+M34+#REF!+#REF!+#REF!</f>
        <v>#REF!</v>
      </c>
      <c r="Q34" s="105">
        <f t="shared" si="1"/>
        <v>3100</v>
      </c>
      <c r="R34" s="101">
        <f t="shared" si="0"/>
        <v>3680</v>
      </c>
    </row>
    <row r="35" spans="1:18" ht="18" hidden="1" customHeight="1" x14ac:dyDescent="0.25">
      <c r="A35" s="203"/>
      <c r="B35" s="34" t="s">
        <v>30</v>
      </c>
      <c r="C35" s="26" t="s">
        <v>135</v>
      </c>
      <c r="D35" s="111"/>
      <c r="E35" s="112"/>
      <c r="F35" s="26" t="s">
        <v>38</v>
      </c>
      <c r="G35" s="109">
        <f t="shared" si="2"/>
        <v>0</v>
      </c>
      <c r="H35" s="112"/>
      <c r="I35" s="26" t="s">
        <v>136</v>
      </c>
      <c r="J35" s="111"/>
      <c r="K35" s="112"/>
      <c r="L35" s="222"/>
      <c r="M35" s="154">
        <v>800</v>
      </c>
      <c r="N35" s="244">
        <v>160</v>
      </c>
      <c r="O35" s="155">
        <v>200</v>
      </c>
      <c r="P35" s="75" t="e">
        <f>O35+M35+#REF!+#REF!+#REF!</f>
        <v>#REF!</v>
      </c>
      <c r="Q35" s="105">
        <f t="shared" si="1"/>
        <v>960</v>
      </c>
      <c r="R35" s="101">
        <f t="shared" si="0"/>
        <v>1000</v>
      </c>
    </row>
    <row r="36" spans="1:18" ht="18" hidden="1" customHeight="1" thickBot="1" x14ac:dyDescent="0.3">
      <c r="A36" s="203"/>
      <c r="B36" s="34"/>
      <c r="C36" s="26" t="s">
        <v>149</v>
      </c>
      <c r="D36" s="111"/>
      <c r="E36" s="112"/>
      <c r="F36" s="26"/>
      <c r="G36" s="109">
        <f t="shared" si="2"/>
        <v>0</v>
      </c>
      <c r="H36" s="112"/>
      <c r="I36" s="26" t="s">
        <v>151</v>
      </c>
      <c r="J36" s="111"/>
      <c r="K36" s="112"/>
      <c r="L36" s="222"/>
      <c r="M36" s="154">
        <v>800</v>
      </c>
      <c r="N36" s="244">
        <v>160</v>
      </c>
      <c r="O36" s="155">
        <v>200</v>
      </c>
      <c r="P36" s="75" t="e">
        <f>O36+M36+#REF!+#REF!+#REF!</f>
        <v>#REF!</v>
      </c>
      <c r="Q36" s="105">
        <f t="shared" si="1"/>
        <v>960</v>
      </c>
      <c r="R36" s="101">
        <f t="shared" si="0"/>
        <v>1000</v>
      </c>
    </row>
    <row r="37" spans="1:18" ht="18" customHeight="1" thickBot="1" x14ac:dyDescent="0.3">
      <c r="A37" s="204"/>
      <c r="B37" s="41" t="s">
        <v>132</v>
      </c>
      <c r="C37" s="30" t="s">
        <v>134</v>
      </c>
      <c r="D37" s="113">
        <v>880</v>
      </c>
      <c r="E37" s="114">
        <v>1100</v>
      </c>
      <c r="F37" s="30" t="s">
        <v>150</v>
      </c>
      <c r="G37" s="139">
        <v>960</v>
      </c>
      <c r="H37" s="114">
        <v>1190</v>
      </c>
      <c r="I37" s="30" t="s">
        <v>33</v>
      </c>
      <c r="J37" s="113">
        <v>470</v>
      </c>
      <c r="K37" s="114">
        <v>590</v>
      </c>
      <c r="L37" s="223"/>
      <c r="M37" s="156">
        <v>800</v>
      </c>
      <c r="N37" s="245">
        <v>160</v>
      </c>
      <c r="O37" s="157">
        <v>200</v>
      </c>
      <c r="P37" s="75" t="e">
        <f>O37+M37+#REF!+#REF!+#REF!</f>
        <v>#REF!</v>
      </c>
      <c r="Q37" s="105">
        <f t="shared" si="1"/>
        <v>3270</v>
      </c>
      <c r="R37" s="101">
        <f t="shared" si="0"/>
        <v>3880</v>
      </c>
    </row>
    <row r="38" spans="1:18" ht="18" customHeight="1" x14ac:dyDescent="0.25">
      <c r="A38" s="217" t="s">
        <v>126</v>
      </c>
      <c r="B38" s="43" t="s">
        <v>132</v>
      </c>
      <c r="C38" s="174" t="s">
        <v>129</v>
      </c>
      <c r="D38" s="115">
        <v>1030</v>
      </c>
      <c r="E38" s="116">
        <v>1290</v>
      </c>
      <c r="F38" s="46" t="s">
        <v>128</v>
      </c>
      <c r="G38" s="115">
        <v>960</v>
      </c>
      <c r="H38" s="116">
        <v>1190</v>
      </c>
      <c r="I38" s="46" t="s">
        <v>130</v>
      </c>
      <c r="J38" s="115">
        <v>470</v>
      </c>
      <c r="K38" s="116">
        <v>590</v>
      </c>
      <c r="L38" s="221" t="s">
        <v>178</v>
      </c>
      <c r="M38" s="158">
        <v>800</v>
      </c>
      <c r="N38" s="246">
        <v>160</v>
      </c>
      <c r="O38" s="159">
        <v>200</v>
      </c>
      <c r="P38" s="75" t="e">
        <f>O38+M38+#REF!+#REF!+#REF!</f>
        <v>#REF!</v>
      </c>
      <c r="Q38" s="105">
        <f t="shared" si="1"/>
        <v>3420</v>
      </c>
      <c r="R38" s="101">
        <f t="shared" si="0"/>
        <v>4070</v>
      </c>
    </row>
    <row r="39" spans="1:18" ht="18" hidden="1" customHeight="1" x14ac:dyDescent="0.25">
      <c r="A39" s="218"/>
      <c r="B39" s="39"/>
      <c r="C39" s="54"/>
      <c r="D39" s="117"/>
      <c r="E39" s="118"/>
      <c r="F39" s="54"/>
      <c r="G39" s="109">
        <f t="shared" si="2"/>
        <v>0</v>
      </c>
      <c r="H39" s="141"/>
      <c r="I39" s="54"/>
      <c r="J39" s="117"/>
      <c r="K39" s="118"/>
      <c r="L39" s="222"/>
      <c r="M39" s="161">
        <v>800</v>
      </c>
      <c r="N39" s="248">
        <v>160</v>
      </c>
      <c r="O39" s="162">
        <v>200</v>
      </c>
      <c r="P39" s="75" t="e">
        <f>O39+M39+#REF!+#REF!+#REF!</f>
        <v>#REF!</v>
      </c>
      <c r="Q39" s="105">
        <f t="shared" si="1"/>
        <v>960</v>
      </c>
      <c r="R39" s="101">
        <f t="shared" si="0"/>
        <v>1000</v>
      </c>
    </row>
    <row r="40" spans="1:18" ht="18" customHeight="1" x14ac:dyDescent="0.25">
      <c r="A40" s="218"/>
      <c r="B40" s="27" t="s">
        <v>127</v>
      </c>
      <c r="C40" s="26" t="s">
        <v>129</v>
      </c>
      <c r="D40" s="111">
        <v>1030</v>
      </c>
      <c r="E40" s="112">
        <v>1290</v>
      </c>
      <c r="F40" s="26" t="s">
        <v>11</v>
      </c>
      <c r="G40" s="109">
        <v>710</v>
      </c>
      <c r="H40" s="112">
        <v>890</v>
      </c>
      <c r="I40" s="26" t="s">
        <v>130</v>
      </c>
      <c r="J40" s="111">
        <v>470</v>
      </c>
      <c r="K40" s="112">
        <v>590</v>
      </c>
      <c r="L40" s="222"/>
      <c r="M40" s="154">
        <v>800</v>
      </c>
      <c r="N40" s="244">
        <v>160</v>
      </c>
      <c r="O40" s="155">
        <v>200</v>
      </c>
      <c r="P40" s="75" t="e">
        <f>O40+M40+#REF!+#REF!+#REF!</f>
        <v>#REF!</v>
      </c>
      <c r="Q40" s="105">
        <f t="shared" si="1"/>
        <v>3170</v>
      </c>
      <c r="R40" s="101">
        <f t="shared" si="0"/>
        <v>3770</v>
      </c>
    </row>
    <row r="41" spans="1:18" ht="18" customHeight="1" thickBot="1" x14ac:dyDescent="0.3">
      <c r="A41" s="219"/>
      <c r="B41" s="48" t="s">
        <v>131</v>
      </c>
      <c r="C41" s="30" t="s">
        <v>129</v>
      </c>
      <c r="D41" s="113">
        <v>1030</v>
      </c>
      <c r="E41" s="114">
        <v>1290</v>
      </c>
      <c r="F41" s="30" t="s">
        <v>122</v>
      </c>
      <c r="G41" s="139">
        <v>790</v>
      </c>
      <c r="H41" s="114">
        <v>990</v>
      </c>
      <c r="I41" s="30" t="s">
        <v>130</v>
      </c>
      <c r="J41" s="113">
        <v>470</v>
      </c>
      <c r="K41" s="114">
        <v>590</v>
      </c>
      <c r="L41" s="223"/>
      <c r="M41" s="156">
        <v>800</v>
      </c>
      <c r="N41" s="245">
        <v>160</v>
      </c>
      <c r="O41" s="157">
        <v>200</v>
      </c>
      <c r="P41" s="75" t="e">
        <f>O41+M41+#REF!+#REF!+#REF!</f>
        <v>#REF!</v>
      </c>
      <c r="Q41" s="105">
        <f t="shared" si="1"/>
        <v>3250</v>
      </c>
      <c r="R41" s="101">
        <f t="shared" si="0"/>
        <v>3870</v>
      </c>
    </row>
    <row r="42" spans="1:18" ht="18" customHeight="1" x14ac:dyDescent="0.25">
      <c r="A42" s="202" t="s">
        <v>80</v>
      </c>
      <c r="B42" s="38" t="s">
        <v>7</v>
      </c>
      <c r="C42" s="32" t="s">
        <v>23</v>
      </c>
      <c r="D42" s="109">
        <v>1030</v>
      </c>
      <c r="E42" s="110">
        <v>1290</v>
      </c>
      <c r="F42" s="32" t="s">
        <v>32</v>
      </c>
      <c r="G42" s="109">
        <v>870</v>
      </c>
      <c r="H42" s="110">
        <v>1090</v>
      </c>
      <c r="I42" s="32" t="s">
        <v>111</v>
      </c>
      <c r="J42" s="109"/>
      <c r="K42" s="110"/>
      <c r="L42" s="221" t="s">
        <v>178</v>
      </c>
      <c r="M42" s="158">
        <v>800</v>
      </c>
      <c r="N42" s="246">
        <v>160</v>
      </c>
      <c r="O42" s="159">
        <v>200</v>
      </c>
      <c r="P42" s="75" t="e">
        <f>O42+M42+#REF!+#REF!+#REF!</f>
        <v>#REF!</v>
      </c>
      <c r="Q42" s="105">
        <f t="shared" si="1"/>
        <v>2860</v>
      </c>
      <c r="R42" s="101">
        <f t="shared" si="0"/>
        <v>3380</v>
      </c>
    </row>
    <row r="43" spans="1:18" ht="18" customHeight="1" x14ac:dyDescent="0.25">
      <c r="A43" s="213"/>
      <c r="B43" s="34" t="s">
        <v>30</v>
      </c>
      <c r="C43" s="26" t="s">
        <v>23</v>
      </c>
      <c r="D43" s="111">
        <v>1030</v>
      </c>
      <c r="E43" s="112">
        <v>1290</v>
      </c>
      <c r="F43" s="26" t="s">
        <v>38</v>
      </c>
      <c r="G43" s="109">
        <v>960</v>
      </c>
      <c r="H43" s="112">
        <v>1190</v>
      </c>
      <c r="I43" s="26" t="s">
        <v>111</v>
      </c>
      <c r="J43" s="111"/>
      <c r="K43" s="112"/>
      <c r="L43" s="222"/>
      <c r="M43" s="154">
        <v>800</v>
      </c>
      <c r="N43" s="244">
        <v>160</v>
      </c>
      <c r="O43" s="155">
        <v>200</v>
      </c>
      <c r="P43" s="75" t="e">
        <f>O43+M43+#REF!+#REF!+#REF!</f>
        <v>#REF!</v>
      </c>
      <c r="Q43" s="105">
        <f t="shared" si="1"/>
        <v>2950</v>
      </c>
      <c r="R43" s="101">
        <f t="shared" si="0"/>
        <v>3480</v>
      </c>
    </row>
    <row r="44" spans="1:18" ht="18" customHeight="1" x14ac:dyDescent="0.25">
      <c r="A44" s="214" t="s">
        <v>81</v>
      </c>
      <c r="B44" s="40" t="s">
        <v>30</v>
      </c>
      <c r="C44" s="29" t="s">
        <v>23</v>
      </c>
      <c r="D44" s="119">
        <v>1030</v>
      </c>
      <c r="E44" s="120">
        <v>1290</v>
      </c>
      <c r="F44" s="29" t="s">
        <v>38</v>
      </c>
      <c r="G44" s="109">
        <v>960</v>
      </c>
      <c r="H44" s="120">
        <v>1190</v>
      </c>
      <c r="I44" s="29" t="s">
        <v>39</v>
      </c>
      <c r="J44" s="119">
        <v>470</v>
      </c>
      <c r="K44" s="120">
        <v>590</v>
      </c>
      <c r="L44" s="222"/>
      <c r="M44" s="154">
        <v>800</v>
      </c>
      <c r="N44" s="244">
        <v>160</v>
      </c>
      <c r="O44" s="155">
        <v>200</v>
      </c>
      <c r="P44" s="75" t="e">
        <f>O44+M44+#REF!+#REF!+#REF!</f>
        <v>#REF!</v>
      </c>
      <c r="Q44" s="105">
        <f t="shared" si="1"/>
        <v>3420</v>
      </c>
      <c r="R44" s="101">
        <f t="shared" si="0"/>
        <v>4070</v>
      </c>
    </row>
    <row r="45" spans="1:18" ht="26.4" customHeight="1" x14ac:dyDescent="0.25">
      <c r="A45" s="215"/>
      <c r="B45" s="34" t="s">
        <v>8</v>
      </c>
      <c r="C45" s="26" t="s">
        <v>23</v>
      </c>
      <c r="D45" s="111">
        <v>1030</v>
      </c>
      <c r="E45" s="112">
        <v>1290</v>
      </c>
      <c r="F45" s="26" t="s">
        <v>11</v>
      </c>
      <c r="G45" s="109">
        <v>710</v>
      </c>
      <c r="H45" s="112">
        <v>890</v>
      </c>
      <c r="I45" s="26" t="s">
        <v>39</v>
      </c>
      <c r="J45" s="111">
        <v>470</v>
      </c>
      <c r="K45" s="112">
        <v>590</v>
      </c>
      <c r="L45" s="222"/>
      <c r="M45" s="154">
        <v>800</v>
      </c>
      <c r="N45" s="244">
        <v>160</v>
      </c>
      <c r="O45" s="155">
        <v>200</v>
      </c>
      <c r="P45" s="75" t="e">
        <f>O45+M45+#REF!+#REF!+#REF!</f>
        <v>#REF!</v>
      </c>
      <c r="Q45" s="105">
        <f t="shared" si="1"/>
        <v>3170</v>
      </c>
      <c r="R45" s="101">
        <f t="shared" si="0"/>
        <v>3770</v>
      </c>
    </row>
    <row r="46" spans="1:18" ht="21.75" customHeight="1" thickBot="1" x14ac:dyDescent="0.3">
      <c r="A46" s="216"/>
      <c r="B46" s="41" t="s">
        <v>31</v>
      </c>
      <c r="C46" s="30" t="s">
        <v>23</v>
      </c>
      <c r="D46" s="113">
        <v>1030</v>
      </c>
      <c r="E46" s="114">
        <v>1290</v>
      </c>
      <c r="F46" s="30" t="s">
        <v>37</v>
      </c>
      <c r="G46" s="109">
        <v>710</v>
      </c>
      <c r="H46" s="114">
        <v>890</v>
      </c>
      <c r="I46" s="30" t="s">
        <v>39</v>
      </c>
      <c r="J46" s="113">
        <v>470</v>
      </c>
      <c r="K46" s="114">
        <v>590</v>
      </c>
      <c r="L46" s="223"/>
      <c r="M46" s="156">
        <v>800</v>
      </c>
      <c r="N46" s="245">
        <v>160</v>
      </c>
      <c r="O46" s="157">
        <v>200</v>
      </c>
      <c r="P46" s="75" t="e">
        <f>O46+M46+#REF!+#REF!+#REF!</f>
        <v>#REF!</v>
      </c>
      <c r="Q46" s="105">
        <f t="shared" si="1"/>
        <v>3170</v>
      </c>
      <c r="R46" s="101">
        <f t="shared" si="0"/>
        <v>3770</v>
      </c>
    </row>
    <row r="47" spans="1:18" ht="34.200000000000003" customHeight="1" thickBot="1" x14ac:dyDescent="0.3">
      <c r="A47" s="59"/>
      <c r="B47" s="60"/>
      <c r="C47" s="60"/>
      <c r="D47" s="121"/>
      <c r="E47" s="121"/>
      <c r="F47" s="61" t="s">
        <v>82</v>
      </c>
      <c r="G47" s="121"/>
      <c r="H47" s="121"/>
      <c r="I47" s="60"/>
      <c r="J47" s="121"/>
      <c r="K47" s="121"/>
      <c r="L47" s="121"/>
      <c r="M47" s="121"/>
      <c r="N47" s="121"/>
      <c r="O47" s="121"/>
      <c r="P47" s="98"/>
      <c r="Q47" s="106"/>
      <c r="R47" s="102"/>
    </row>
    <row r="48" spans="1:18" s="21" customFormat="1" ht="22.8" customHeight="1" x14ac:dyDescent="0.25">
      <c r="A48" s="200" t="s">
        <v>82</v>
      </c>
      <c r="B48" s="4" t="s">
        <v>83</v>
      </c>
      <c r="C48" s="55" t="s">
        <v>24</v>
      </c>
      <c r="D48" s="122">
        <v>790</v>
      </c>
      <c r="E48" s="123">
        <v>990</v>
      </c>
      <c r="F48" s="22"/>
      <c r="G48" s="142"/>
      <c r="H48" s="142"/>
      <c r="I48" s="22"/>
      <c r="J48" s="142"/>
      <c r="K48" s="142"/>
      <c r="L48" s="189">
        <v>32</v>
      </c>
      <c r="M48" s="238">
        <v>500</v>
      </c>
      <c r="N48" s="226"/>
      <c r="O48" s="231"/>
      <c r="P48" s="75" t="e">
        <f>#REF!+#REF!</f>
        <v>#REF!</v>
      </c>
      <c r="Q48" s="105">
        <f>D48+G48+J48+M48+O48</f>
        <v>1290</v>
      </c>
      <c r="R48" s="101">
        <f>E48+H48+K48+M48+O48</f>
        <v>1490</v>
      </c>
    </row>
    <row r="49" spans="1:18" ht="22.8" customHeight="1" x14ac:dyDescent="0.25">
      <c r="A49" s="211"/>
      <c r="B49" s="5" t="s">
        <v>84</v>
      </c>
      <c r="C49" s="56" t="s">
        <v>25</v>
      </c>
      <c r="D49" s="124">
        <v>960</v>
      </c>
      <c r="E49" s="125">
        <v>1190</v>
      </c>
      <c r="F49" s="23"/>
      <c r="G49" s="143"/>
      <c r="H49" s="143"/>
      <c r="I49" s="23"/>
      <c r="J49" s="143"/>
      <c r="K49" s="143"/>
      <c r="L49" s="190"/>
      <c r="M49" s="236">
        <v>500</v>
      </c>
      <c r="N49" s="227"/>
      <c r="O49" s="232"/>
      <c r="P49" s="75" t="e">
        <f>#REF!+#REF!</f>
        <v>#REF!</v>
      </c>
      <c r="Q49" s="105">
        <f>D49+G49+J49+M49+O49</f>
        <v>1460</v>
      </c>
      <c r="R49" s="101">
        <f>E49+H49+K49+M49+O49</f>
        <v>1690</v>
      </c>
    </row>
    <row r="50" spans="1:18" ht="22.8" customHeight="1" x14ac:dyDescent="0.25">
      <c r="A50" s="211"/>
      <c r="B50" s="5" t="s">
        <v>85</v>
      </c>
      <c r="C50" s="56" t="s">
        <v>26</v>
      </c>
      <c r="D50" s="124">
        <v>960</v>
      </c>
      <c r="E50" s="125">
        <v>1190</v>
      </c>
      <c r="F50" s="23"/>
      <c r="G50" s="143"/>
      <c r="H50" s="143"/>
      <c r="I50" s="23"/>
      <c r="J50" s="143"/>
      <c r="K50" s="143"/>
      <c r="L50" s="190"/>
      <c r="M50" s="236">
        <v>500</v>
      </c>
      <c r="N50" s="227"/>
      <c r="O50" s="232"/>
      <c r="P50" s="75" t="e">
        <f>#REF!+#REF!</f>
        <v>#REF!</v>
      </c>
      <c r="Q50" s="105">
        <f>D50+G50+J50+M50+O50</f>
        <v>1460</v>
      </c>
      <c r="R50" s="101">
        <f>E50+H50+K50+M50+O50</f>
        <v>1690</v>
      </c>
    </row>
    <row r="51" spans="1:18" ht="22.8" customHeight="1" x14ac:dyDescent="0.25">
      <c r="A51" s="211"/>
      <c r="B51" s="52" t="s">
        <v>165</v>
      </c>
      <c r="C51" s="175"/>
      <c r="D51" s="126">
        <v>960</v>
      </c>
      <c r="E51" s="127">
        <v>1190</v>
      </c>
      <c r="F51" s="53"/>
      <c r="G51" s="144"/>
      <c r="H51" s="144"/>
      <c r="I51" s="53"/>
      <c r="J51" s="144"/>
      <c r="K51" s="144"/>
      <c r="L51" s="190"/>
      <c r="M51" s="239">
        <v>500</v>
      </c>
      <c r="N51" s="228"/>
      <c r="O51" s="233"/>
      <c r="P51" s="75"/>
      <c r="Q51" s="105">
        <f>D51+G51+J51+M51+O51</f>
        <v>1460</v>
      </c>
      <c r="R51" s="101">
        <f>E51+H51+K51+M51+O51</f>
        <v>1690</v>
      </c>
    </row>
    <row r="52" spans="1:18" ht="22.8" customHeight="1" thickBot="1" x14ac:dyDescent="0.3">
      <c r="A52" s="211"/>
      <c r="B52" s="52" t="s">
        <v>86</v>
      </c>
      <c r="C52" s="175" t="s">
        <v>27</v>
      </c>
      <c r="D52" s="126">
        <v>960</v>
      </c>
      <c r="E52" s="127">
        <v>1190</v>
      </c>
      <c r="F52" s="53"/>
      <c r="G52" s="144"/>
      <c r="H52" s="144"/>
      <c r="I52" s="53"/>
      <c r="J52" s="144"/>
      <c r="K52" s="144"/>
      <c r="L52" s="191"/>
      <c r="M52" s="237">
        <v>500</v>
      </c>
      <c r="N52" s="229"/>
      <c r="O52" s="234"/>
      <c r="P52" s="75" t="e">
        <f>#REF!+#REF!</f>
        <v>#REF!</v>
      </c>
      <c r="Q52" s="105">
        <f>D52+G52+J52+M52+O52</f>
        <v>1460</v>
      </c>
      <c r="R52" s="101">
        <f>E52+H52+K52+M52+O52</f>
        <v>1690</v>
      </c>
    </row>
    <row r="53" spans="1:18" ht="26.4" customHeight="1" thickBot="1" x14ac:dyDescent="0.3">
      <c r="A53" s="59"/>
      <c r="B53" s="60"/>
      <c r="C53" s="60"/>
      <c r="D53" s="121"/>
      <c r="E53" s="121"/>
      <c r="F53" s="61" t="s">
        <v>91</v>
      </c>
      <c r="G53" s="121"/>
      <c r="H53" s="121"/>
      <c r="I53" s="60"/>
      <c r="J53" s="121"/>
      <c r="K53" s="121"/>
      <c r="L53" s="121"/>
      <c r="M53" s="121"/>
      <c r="N53" s="121"/>
      <c r="O53" s="121"/>
      <c r="P53" s="98"/>
      <c r="Q53" s="106"/>
      <c r="R53" s="102"/>
    </row>
    <row r="54" spans="1:18" ht="18" customHeight="1" thickBot="1" x14ac:dyDescent="0.3">
      <c r="A54" s="67" t="s">
        <v>107</v>
      </c>
      <c r="B54" s="78" t="s">
        <v>108</v>
      </c>
      <c r="C54" s="54"/>
      <c r="D54" s="128"/>
      <c r="E54" s="128"/>
      <c r="F54" s="79" t="s">
        <v>89</v>
      </c>
      <c r="G54" s="107" t="s">
        <v>75</v>
      </c>
      <c r="H54" s="108" t="s">
        <v>1</v>
      </c>
      <c r="I54" s="87"/>
      <c r="J54" s="164"/>
      <c r="K54" s="164"/>
      <c r="L54" s="187" t="s">
        <v>177</v>
      </c>
      <c r="M54" s="186" t="s">
        <v>163</v>
      </c>
      <c r="N54" s="224" t="s">
        <v>183</v>
      </c>
      <c r="O54" s="151" t="s">
        <v>184</v>
      </c>
      <c r="P54" s="13"/>
      <c r="Q54" s="104" t="s">
        <v>75</v>
      </c>
      <c r="R54" s="100" t="s">
        <v>1</v>
      </c>
    </row>
    <row r="55" spans="1:18" ht="18" customHeight="1" thickTop="1" x14ac:dyDescent="0.25">
      <c r="A55" s="82" t="s">
        <v>2</v>
      </c>
      <c r="B55" s="50" t="s">
        <v>138</v>
      </c>
      <c r="C55" s="55"/>
      <c r="D55" s="129"/>
      <c r="E55" s="129"/>
      <c r="F55" s="177" t="s">
        <v>40</v>
      </c>
      <c r="G55" s="109">
        <v>1030</v>
      </c>
      <c r="H55" s="110">
        <v>1290</v>
      </c>
      <c r="I55" s="20"/>
      <c r="J55" s="165"/>
      <c r="K55" s="165"/>
      <c r="L55" s="192" t="s">
        <v>179</v>
      </c>
      <c r="M55" s="235">
        <v>800</v>
      </c>
      <c r="N55" s="249">
        <v>200</v>
      </c>
      <c r="O55" s="171">
        <v>250</v>
      </c>
      <c r="P55" s="75" t="e">
        <f>O55+M55+#REF!</f>
        <v>#REF!</v>
      </c>
      <c r="Q55" s="105">
        <f>D55+G55+J55+M55+N55</f>
        <v>2030</v>
      </c>
      <c r="R55" s="101">
        <f>E55+H55+K55+M55+O55</f>
        <v>2340</v>
      </c>
    </row>
    <row r="56" spans="1:18" ht="18" customHeight="1" x14ac:dyDescent="0.25">
      <c r="A56" s="84" t="s">
        <v>2</v>
      </c>
      <c r="B56" s="11" t="s">
        <v>139</v>
      </c>
      <c r="C56" s="56"/>
      <c r="D56" s="130"/>
      <c r="E56" s="130"/>
      <c r="F56" s="178" t="s">
        <v>118</v>
      </c>
      <c r="G56" s="111">
        <v>1030</v>
      </c>
      <c r="H56" s="112">
        <v>1290</v>
      </c>
      <c r="I56" s="24"/>
      <c r="J56" s="166"/>
      <c r="K56" s="166"/>
      <c r="L56" s="193"/>
      <c r="M56" s="236">
        <v>800</v>
      </c>
      <c r="N56" s="250">
        <v>200</v>
      </c>
      <c r="O56" s="172">
        <v>250</v>
      </c>
      <c r="P56" s="75" t="e">
        <f>O56+M56+#REF!</f>
        <v>#REF!</v>
      </c>
      <c r="Q56" s="105">
        <f t="shared" ref="Q56:Q59" si="3">D56+G56+J56+M56+N56</f>
        <v>2030</v>
      </c>
      <c r="R56" s="101">
        <f>E56+H56+K56+M56+O56</f>
        <v>2340</v>
      </c>
    </row>
    <row r="57" spans="1:18" ht="18" customHeight="1" x14ac:dyDescent="0.25">
      <c r="A57" s="84" t="s">
        <v>2</v>
      </c>
      <c r="B57" s="11" t="s">
        <v>167</v>
      </c>
      <c r="C57" s="56"/>
      <c r="D57" s="130"/>
      <c r="E57" s="130"/>
      <c r="F57" s="178" t="s">
        <v>119</v>
      </c>
      <c r="G57" s="111">
        <v>1190</v>
      </c>
      <c r="H57" s="112">
        <v>1490</v>
      </c>
      <c r="I57" s="24"/>
      <c r="J57" s="166"/>
      <c r="K57" s="166"/>
      <c r="L57" s="193"/>
      <c r="M57" s="236">
        <v>800</v>
      </c>
      <c r="N57" s="250">
        <v>200</v>
      </c>
      <c r="O57" s="172">
        <v>250</v>
      </c>
      <c r="P57" s="75" t="e">
        <f>O57+M57+#REF!</f>
        <v>#REF!</v>
      </c>
      <c r="Q57" s="105">
        <f t="shared" si="3"/>
        <v>2190</v>
      </c>
      <c r="R57" s="101">
        <f>E57+H57+K57+M57+O57</f>
        <v>2540</v>
      </c>
    </row>
    <row r="58" spans="1:18" ht="18" customHeight="1" x14ac:dyDescent="0.25">
      <c r="A58" s="85" t="s">
        <v>166</v>
      </c>
      <c r="B58" s="1" t="s">
        <v>117</v>
      </c>
      <c r="C58" s="56"/>
      <c r="D58" s="131"/>
      <c r="E58" s="131"/>
      <c r="F58" s="179" t="s">
        <v>120</v>
      </c>
      <c r="G58" s="109">
        <v>1350</v>
      </c>
      <c r="H58" s="110">
        <v>1690</v>
      </c>
      <c r="I58" s="19"/>
      <c r="J58" s="167"/>
      <c r="K58" s="167"/>
      <c r="L58" s="193"/>
      <c r="M58" s="236">
        <v>800</v>
      </c>
      <c r="N58" s="250">
        <v>200</v>
      </c>
      <c r="O58" s="172">
        <v>250</v>
      </c>
      <c r="P58" s="75" t="e">
        <f>O58+M58+#REF!</f>
        <v>#REF!</v>
      </c>
      <c r="Q58" s="105">
        <f t="shared" si="3"/>
        <v>2350</v>
      </c>
      <c r="R58" s="101">
        <f>E58+H58+K58+M58+O58</f>
        <v>2740</v>
      </c>
    </row>
    <row r="59" spans="1:18" s="10" customFormat="1" ht="18" customHeight="1" thickBot="1" x14ac:dyDescent="0.3">
      <c r="A59" s="86" t="s">
        <v>3</v>
      </c>
      <c r="B59" s="51" t="s">
        <v>92</v>
      </c>
      <c r="C59" s="57"/>
      <c r="D59" s="132"/>
      <c r="E59" s="132"/>
      <c r="F59" s="180" t="s">
        <v>137</v>
      </c>
      <c r="G59" s="140">
        <v>1590</v>
      </c>
      <c r="H59" s="141">
        <v>1990</v>
      </c>
      <c r="I59" s="28"/>
      <c r="J59" s="168"/>
      <c r="K59" s="168"/>
      <c r="L59" s="194"/>
      <c r="M59" s="237">
        <v>800</v>
      </c>
      <c r="N59" s="251">
        <v>200</v>
      </c>
      <c r="O59" s="173">
        <v>250</v>
      </c>
      <c r="P59" s="75" t="e">
        <f>O59+M59+#REF!</f>
        <v>#REF!</v>
      </c>
      <c r="Q59" s="105">
        <f t="shared" si="3"/>
        <v>2590</v>
      </c>
      <c r="R59" s="101">
        <f>E59+H59+K59+M59+O59</f>
        <v>3040</v>
      </c>
    </row>
    <row r="60" spans="1:18" ht="28.2" customHeight="1" thickBot="1" x14ac:dyDescent="0.3">
      <c r="A60" s="99"/>
      <c r="B60" s="81"/>
      <c r="C60" s="81"/>
      <c r="D60" s="133"/>
      <c r="E60" s="133"/>
      <c r="F60" s="80" t="s">
        <v>93</v>
      </c>
      <c r="G60" s="145"/>
      <c r="H60" s="146"/>
      <c r="I60" s="58"/>
      <c r="J60" s="121"/>
      <c r="K60" s="121"/>
      <c r="L60" s="133"/>
      <c r="M60" s="133"/>
      <c r="N60" s="133"/>
      <c r="O60" s="133"/>
      <c r="P60" s="98"/>
      <c r="Q60" s="106"/>
      <c r="R60" s="102"/>
    </row>
    <row r="61" spans="1:18" ht="18" customHeight="1" thickBot="1" x14ac:dyDescent="0.3">
      <c r="A61" s="62" t="s">
        <v>115</v>
      </c>
      <c r="B61" s="7" t="s">
        <v>108</v>
      </c>
      <c r="C61" s="6" t="s">
        <v>169</v>
      </c>
      <c r="D61" s="134" t="s">
        <v>75</v>
      </c>
      <c r="E61" s="134" t="s">
        <v>1</v>
      </c>
      <c r="F61" s="42" t="s">
        <v>76</v>
      </c>
      <c r="G61" s="147" t="s">
        <v>75</v>
      </c>
      <c r="H61" s="134" t="s">
        <v>1</v>
      </c>
      <c r="I61" s="83" t="s">
        <v>90</v>
      </c>
      <c r="J61" s="147" t="s">
        <v>75</v>
      </c>
      <c r="K61" s="134" t="s">
        <v>1</v>
      </c>
      <c r="L61" s="242" t="s">
        <v>177</v>
      </c>
      <c r="M61" s="187" t="s">
        <v>163</v>
      </c>
      <c r="N61" s="185" t="s">
        <v>183</v>
      </c>
      <c r="O61" s="151" t="s">
        <v>184</v>
      </c>
      <c r="P61" s="13"/>
      <c r="Q61" s="104" t="s">
        <v>75</v>
      </c>
      <c r="R61" s="100" t="s">
        <v>1</v>
      </c>
    </row>
    <row r="62" spans="1:18" ht="18" customHeight="1" x14ac:dyDescent="0.25">
      <c r="A62" s="205" t="s">
        <v>94</v>
      </c>
      <c r="B62" s="15" t="s">
        <v>140</v>
      </c>
      <c r="C62" s="24"/>
      <c r="D62" s="135"/>
      <c r="E62" s="135"/>
      <c r="F62" s="181" t="s">
        <v>41</v>
      </c>
      <c r="G62" s="109">
        <v>790</v>
      </c>
      <c r="H62" s="110">
        <v>990</v>
      </c>
      <c r="I62" s="31" t="s">
        <v>111</v>
      </c>
      <c r="J62" s="111"/>
      <c r="K62" s="112"/>
      <c r="L62" s="190" t="s">
        <v>180</v>
      </c>
      <c r="M62" s="225">
        <v>1000</v>
      </c>
      <c r="N62" s="252">
        <v>160</v>
      </c>
      <c r="O62" s="163">
        <v>200</v>
      </c>
      <c r="P62" s="75" t="e">
        <f>#REF!+#REF!+#REF!+M62+O62</f>
        <v>#REF!</v>
      </c>
      <c r="Q62" s="105">
        <f>D62+G62+J62+M62+N62</f>
        <v>1950</v>
      </c>
      <c r="R62" s="101">
        <f t="shared" ref="R62:R88" si="4">E62+H62+K62+M62+O62</f>
        <v>2190</v>
      </c>
    </row>
    <row r="63" spans="1:18" ht="18" customHeight="1" x14ac:dyDescent="0.25">
      <c r="A63" s="199"/>
      <c r="B63" s="15">
        <v>2021</v>
      </c>
      <c r="C63" s="24"/>
      <c r="D63" s="135"/>
      <c r="E63" s="135"/>
      <c r="F63" s="181" t="s">
        <v>153</v>
      </c>
      <c r="G63" s="109">
        <v>1110</v>
      </c>
      <c r="H63" s="112">
        <v>1390</v>
      </c>
      <c r="I63" s="31" t="s">
        <v>111</v>
      </c>
      <c r="J63" s="111"/>
      <c r="K63" s="112"/>
      <c r="L63" s="190"/>
      <c r="M63" s="236">
        <v>1000</v>
      </c>
      <c r="N63" s="253">
        <v>160</v>
      </c>
      <c r="O63" s="163">
        <v>200</v>
      </c>
      <c r="P63" s="75" t="e">
        <f>#REF!+#REF!+#REF!+M63+O63</f>
        <v>#REF!</v>
      </c>
      <c r="Q63" s="105">
        <f t="shared" ref="Q63:Q88" si="5">D63+G63+J63+M63+N63</f>
        <v>2270</v>
      </c>
      <c r="R63" s="101">
        <f t="shared" si="4"/>
        <v>2590</v>
      </c>
    </row>
    <row r="64" spans="1:18" ht="18" customHeight="1" x14ac:dyDescent="0.25">
      <c r="A64" s="195" t="s">
        <v>95</v>
      </c>
      <c r="B64" s="15" t="s">
        <v>42</v>
      </c>
      <c r="C64" s="24"/>
      <c r="D64" s="135"/>
      <c r="E64" s="135"/>
      <c r="F64" s="181" t="s">
        <v>43</v>
      </c>
      <c r="G64" s="109">
        <v>1110</v>
      </c>
      <c r="H64" s="112">
        <v>1390</v>
      </c>
      <c r="I64" s="31" t="s">
        <v>111</v>
      </c>
      <c r="J64" s="111"/>
      <c r="K64" s="112"/>
      <c r="L64" s="190"/>
      <c r="M64" s="236">
        <v>1000</v>
      </c>
      <c r="N64" s="253">
        <v>160</v>
      </c>
      <c r="O64" s="163">
        <v>200</v>
      </c>
      <c r="P64" s="75" t="e">
        <f>#REF!+#REF!+#REF!+M64+O64</f>
        <v>#REF!</v>
      </c>
      <c r="Q64" s="105">
        <f t="shared" si="5"/>
        <v>2270</v>
      </c>
      <c r="R64" s="101">
        <f t="shared" si="4"/>
        <v>2590</v>
      </c>
    </row>
    <row r="65" spans="1:18" ht="18" customHeight="1" x14ac:dyDescent="0.25">
      <c r="A65" s="196"/>
      <c r="B65" s="15" t="s">
        <v>141</v>
      </c>
      <c r="C65" s="24"/>
      <c r="D65" s="135"/>
      <c r="E65" s="135"/>
      <c r="F65" s="181" t="s">
        <v>44</v>
      </c>
      <c r="G65" s="109">
        <v>1350</v>
      </c>
      <c r="H65" s="112">
        <v>1690</v>
      </c>
      <c r="I65" s="31" t="s">
        <v>111</v>
      </c>
      <c r="J65" s="111"/>
      <c r="K65" s="112"/>
      <c r="L65" s="190"/>
      <c r="M65" s="236">
        <v>1000</v>
      </c>
      <c r="N65" s="253">
        <v>160</v>
      </c>
      <c r="O65" s="163">
        <v>200</v>
      </c>
      <c r="P65" s="75" t="e">
        <f>#REF!+#REF!+#REF!+M65+O65</f>
        <v>#REF!</v>
      </c>
      <c r="Q65" s="105">
        <f t="shared" si="5"/>
        <v>2510</v>
      </c>
      <c r="R65" s="101">
        <f t="shared" si="4"/>
        <v>2890</v>
      </c>
    </row>
    <row r="66" spans="1:18" ht="18" customHeight="1" thickBot="1" x14ac:dyDescent="0.3">
      <c r="A66" s="197"/>
      <c r="B66" s="17">
        <v>2021</v>
      </c>
      <c r="C66" s="24"/>
      <c r="D66" s="136"/>
      <c r="E66" s="136"/>
      <c r="F66" s="182" t="s">
        <v>152</v>
      </c>
      <c r="G66" s="109">
        <v>1350</v>
      </c>
      <c r="H66" s="141">
        <v>1690</v>
      </c>
      <c r="I66" s="54" t="s">
        <v>111</v>
      </c>
      <c r="J66" s="140"/>
      <c r="K66" s="141"/>
      <c r="L66" s="191"/>
      <c r="M66" s="240">
        <v>1000</v>
      </c>
      <c r="N66" s="254">
        <v>160</v>
      </c>
      <c r="O66" s="163">
        <v>200</v>
      </c>
      <c r="P66" s="75" t="e">
        <f>#REF!+#REF!+#REF!+M66+O66</f>
        <v>#REF!</v>
      </c>
      <c r="Q66" s="105">
        <f t="shared" si="5"/>
        <v>2510</v>
      </c>
      <c r="R66" s="101">
        <f t="shared" si="4"/>
        <v>2890</v>
      </c>
    </row>
    <row r="67" spans="1:18" ht="18" customHeight="1" x14ac:dyDescent="0.25">
      <c r="A67" s="63" t="s">
        <v>96</v>
      </c>
      <c r="B67" s="15" t="s">
        <v>47</v>
      </c>
      <c r="C67" s="26"/>
      <c r="D67" s="135"/>
      <c r="E67" s="135"/>
      <c r="F67" s="181" t="s">
        <v>45</v>
      </c>
      <c r="G67" s="109">
        <v>550</v>
      </c>
      <c r="H67" s="112">
        <v>690</v>
      </c>
      <c r="I67" s="31" t="s">
        <v>46</v>
      </c>
      <c r="J67" s="111">
        <v>630</v>
      </c>
      <c r="K67" s="112">
        <v>790</v>
      </c>
      <c r="L67" s="189" t="s">
        <v>181</v>
      </c>
      <c r="M67" s="236">
        <v>800</v>
      </c>
      <c r="N67" s="253">
        <v>160</v>
      </c>
      <c r="O67" s="163">
        <v>200</v>
      </c>
      <c r="P67" s="75" t="e">
        <f>#REF!+#REF!+#REF!+M67+O67</f>
        <v>#REF!</v>
      </c>
      <c r="Q67" s="105">
        <f t="shared" si="5"/>
        <v>2140</v>
      </c>
      <c r="R67" s="101">
        <f t="shared" si="4"/>
        <v>2480</v>
      </c>
    </row>
    <row r="68" spans="1:18" ht="18" customHeight="1" x14ac:dyDescent="0.25">
      <c r="A68" s="65"/>
      <c r="B68" s="15" t="s">
        <v>97</v>
      </c>
      <c r="C68" s="26"/>
      <c r="D68" s="135"/>
      <c r="E68" s="135"/>
      <c r="F68" s="181" t="s">
        <v>50</v>
      </c>
      <c r="G68" s="109">
        <v>470</v>
      </c>
      <c r="H68" s="112">
        <v>590</v>
      </c>
      <c r="I68" s="31" t="s">
        <v>46</v>
      </c>
      <c r="J68" s="111">
        <v>630</v>
      </c>
      <c r="K68" s="112">
        <v>790</v>
      </c>
      <c r="L68" s="190"/>
      <c r="M68" s="236">
        <v>800</v>
      </c>
      <c r="N68" s="253">
        <v>160</v>
      </c>
      <c r="O68" s="163">
        <v>200</v>
      </c>
      <c r="P68" s="75" t="e">
        <f>#REF!+#REF!+#REF!+M68+O68</f>
        <v>#REF!</v>
      </c>
      <c r="Q68" s="105">
        <f t="shared" si="5"/>
        <v>2060</v>
      </c>
      <c r="R68" s="101">
        <f t="shared" si="4"/>
        <v>2380</v>
      </c>
    </row>
    <row r="69" spans="1:18" ht="18" customHeight="1" x14ac:dyDescent="0.25">
      <c r="A69" s="65"/>
      <c r="B69" s="15" t="s">
        <v>48</v>
      </c>
      <c r="C69" s="26"/>
      <c r="D69" s="135"/>
      <c r="E69" s="135"/>
      <c r="F69" s="181" t="s">
        <v>51</v>
      </c>
      <c r="G69" s="109">
        <v>470</v>
      </c>
      <c r="H69" s="112">
        <v>590</v>
      </c>
      <c r="I69" s="31" t="s">
        <v>46</v>
      </c>
      <c r="J69" s="111">
        <v>630</v>
      </c>
      <c r="K69" s="112">
        <v>790</v>
      </c>
      <c r="L69" s="190"/>
      <c r="M69" s="236">
        <v>800</v>
      </c>
      <c r="N69" s="253">
        <v>160</v>
      </c>
      <c r="O69" s="163">
        <v>200</v>
      </c>
      <c r="P69" s="75" t="e">
        <f>#REF!+#REF!+#REF!+M69+O69</f>
        <v>#REF!</v>
      </c>
      <c r="Q69" s="105">
        <f t="shared" si="5"/>
        <v>2060</v>
      </c>
      <c r="R69" s="101">
        <f t="shared" si="4"/>
        <v>2380</v>
      </c>
    </row>
    <row r="70" spans="1:18" ht="18" customHeight="1" x14ac:dyDescent="0.25">
      <c r="A70" s="64"/>
      <c r="B70" s="15" t="s">
        <v>49</v>
      </c>
      <c r="C70" s="26"/>
      <c r="D70" s="135"/>
      <c r="E70" s="135"/>
      <c r="F70" s="181" t="s">
        <v>52</v>
      </c>
      <c r="G70" s="109">
        <v>550</v>
      </c>
      <c r="H70" s="112">
        <v>690</v>
      </c>
      <c r="I70" s="31" t="s">
        <v>46</v>
      </c>
      <c r="J70" s="111">
        <v>630</v>
      </c>
      <c r="K70" s="112">
        <v>790</v>
      </c>
      <c r="L70" s="190"/>
      <c r="M70" s="236">
        <v>800</v>
      </c>
      <c r="N70" s="253">
        <v>160</v>
      </c>
      <c r="O70" s="163">
        <v>200</v>
      </c>
      <c r="P70" s="75" t="e">
        <f>#REF!+#REF!+#REF!+M70+O70</f>
        <v>#REF!</v>
      </c>
      <c r="Q70" s="105">
        <f t="shared" si="5"/>
        <v>2140</v>
      </c>
      <c r="R70" s="101">
        <f t="shared" si="4"/>
        <v>2480</v>
      </c>
    </row>
    <row r="71" spans="1:18" ht="18" customHeight="1" x14ac:dyDescent="0.25">
      <c r="A71" s="63" t="s">
        <v>98</v>
      </c>
      <c r="B71" s="16" t="s">
        <v>53</v>
      </c>
      <c r="C71" s="176" t="s">
        <v>170</v>
      </c>
      <c r="D71" s="137">
        <v>470</v>
      </c>
      <c r="E71" s="112">
        <v>590</v>
      </c>
      <c r="F71" s="181" t="s">
        <v>45</v>
      </c>
      <c r="G71" s="109">
        <v>550</v>
      </c>
      <c r="H71" s="112">
        <v>690</v>
      </c>
      <c r="I71" s="31" t="s">
        <v>46</v>
      </c>
      <c r="J71" s="111">
        <v>630</v>
      </c>
      <c r="K71" s="112">
        <v>790</v>
      </c>
      <c r="L71" s="190"/>
      <c r="M71" s="236">
        <v>800</v>
      </c>
      <c r="N71" s="253">
        <v>160</v>
      </c>
      <c r="O71" s="163">
        <v>200</v>
      </c>
      <c r="P71" s="75" t="e">
        <f>#REF!+#REF!+#REF!+M71+O71</f>
        <v>#REF!</v>
      </c>
      <c r="Q71" s="105">
        <f t="shared" si="5"/>
        <v>2610</v>
      </c>
      <c r="R71" s="101">
        <f t="shared" si="4"/>
        <v>3070</v>
      </c>
    </row>
    <row r="72" spans="1:18" ht="18" customHeight="1" x14ac:dyDescent="0.25">
      <c r="A72" s="198"/>
      <c r="B72" s="15" t="s">
        <v>146</v>
      </c>
      <c r="C72" s="26" t="s">
        <v>171</v>
      </c>
      <c r="D72" s="137">
        <v>470</v>
      </c>
      <c r="E72" s="112">
        <v>590</v>
      </c>
      <c r="F72" s="181" t="s">
        <v>45</v>
      </c>
      <c r="G72" s="109">
        <v>550</v>
      </c>
      <c r="H72" s="112">
        <v>690</v>
      </c>
      <c r="I72" s="31" t="s">
        <v>46</v>
      </c>
      <c r="J72" s="111">
        <v>630</v>
      </c>
      <c r="K72" s="112">
        <v>790</v>
      </c>
      <c r="L72" s="190"/>
      <c r="M72" s="236">
        <v>800</v>
      </c>
      <c r="N72" s="253">
        <v>160</v>
      </c>
      <c r="O72" s="163">
        <v>200</v>
      </c>
      <c r="P72" s="75" t="e">
        <f>#REF!+#REF!+#REF!+M72+O72</f>
        <v>#REF!</v>
      </c>
      <c r="Q72" s="105">
        <f t="shared" si="5"/>
        <v>2610</v>
      </c>
      <c r="R72" s="101">
        <f t="shared" si="4"/>
        <v>3070</v>
      </c>
    </row>
    <row r="73" spans="1:18" ht="18" customHeight="1" thickBot="1" x14ac:dyDescent="0.3">
      <c r="A73" s="198"/>
      <c r="B73" s="15" t="s">
        <v>142</v>
      </c>
      <c r="C73" s="26"/>
      <c r="D73" s="135"/>
      <c r="E73" s="135"/>
      <c r="F73" s="181" t="s">
        <v>143</v>
      </c>
      <c r="G73" s="109">
        <v>630</v>
      </c>
      <c r="H73" s="112">
        <v>790</v>
      </c>
      <c r="I73" s="31" t="s">
        <v>46</v>
      </c>
      <c r="J73" s="111">
        <v>630</v>
      </c>
      <c r="K73" s="112">
        <v>790</v>
      </c>
      <c r="L73" s="191"/>
      <c r="M73" s="236">
        <v>800</v>
      </c>
      <c r="N73" s="253">
        <v>160</v>
      </c>
      <c r="O73" s="163">
        <v>200</v>
      </c>
      <c r="P73" s="75" t="e">
        <f>#REF!+#REF!+#REF!+M73+O73</f>
        <v>#REF!</v>
      </c>
      <c r="Q73" s="105">
        <f t="shared" si="5"/>
        <v>2220</v>
      </c>
      <c r="R73" s="101">
        <f t="shared" si="4"/>
        <v>2580</v>
      </c>
    </row>
    <row r="74" spans="1:18" ht="18" customHeight="1" x14ac:dyDescent="0.25">
      <c r="A74" s="198"/>
      <c r="B74" s="15" t="s">
        <v>54</v>
      </c>
      <c r="C74" s="24"/>
      <c r="D74" s="135"/>
      <c r="E74" s="135"/>
      <c r="F74" s="181" t="s">
        <v>55</v>
      </c>
      <c r="G74" s="109">
        <v>1030</v>
      </c>
      <c r="H74" s="112">
        <v>1290</v>
      </c>
      <c r="I74" s="31" t="s">
        <v>111</v>
      </c>
      <c r="J74" s="111"/>
      <c r="K74" s="112"/>
      <c r="L74" s="189" t="s">
        <v>180</v>
      </c>
      <c r="M74" s="236">
        <v>1000</v>
      </c>
      <c r="N74" s="253">
        <v>160</v>
      </c>
      <c r="O74" s="163">
        <v>200</v>
      </c>
      <c r="P74" s="75" t="e">
        <f>#REF!+#REF!+#REF!+M74+O74</f>
        <v>#REF!</v>
      </c>
      <c r="Q74" s="105">
        <f t="shared" si="5"/>
        <v>2190</v>
      </c>
      <c r="R74" s="101">
        <f t="shared" si="4"/>
        <v>2490</v>
      </c>
    </row>
    <row r="75" spans="1:18" ht="18" customHeight="1" thickBot="1" x14ac:dyDescent="0.3">
      <c r="A75" s="199"/>
      <c r="B75" s="17" t="s">
        <v>168</v>
      </c>
      <c r="C75" s="18"/>
      <c r="D75" s="136"/>
      <c r="E75" s="136"/>
      <c r="F75" s="182" t="s">
        <v>145</v>
      </c>
      <c r="G75" s="109">
        <v>960</v>
      </c>
      <c r="H75" s="141">
        <v>1190</v>
      </c>
      <c r="I75" s="54" t="s">
        <v>144</v>
      </c>
      <c r="J75" s="140">
        <v>960</v>
      </c>
      <c r="K75" s="141">
        <v>1190</v>
      </c>
      <c r="L75" s="191"/>
      <c r="M75" s="236">
        <v>1000</v>
      </c>
      <c r="N75" s="253">
        <v>160</v>
      </c>
      <c r="O75" s="163">
        <v>200</v>
      </c>
      <c r="P75" s="75" t="e">
        <f>#REF!+#REF!+#REF!+M75+O75</f>
        <v>#REF!</v>
      </c>
      <c r="Q75" s="105">
        <f t="shared" si="5"/>
        <v>3080</v>
      </c>
      <c r="R75" s="101">
        <f t="shared" si="4"/>
        <v>3580</v>
      </c>
    </row>
    <row r="76" spans="1:18" ht="18" customHeight="1" x14ac:dyDescent="0.25">
      <c r="A76" s="66" t="s">
        <v>99</v>
      </c>
      <c r="B76" s="15" t="s">
        <v>60</v>
      </c>
      <c r="C76" s="24"/>
      <c r="D76" s="135"/>
      <c r="E76" s="135"/>
      <c r="F76" s="181" t="s">
        <v>59</v>
      </c>
      <c r="G76" s="109">
        <v>470</v>
      </c>
      <c r="H76" s="112">
        <v>590</v>
      </c>
      <c r="I76" s="31" t="s">
        <v>111</v>
      </c>
      <c r="J76" s="111"/>
      <c r="K76" s="112"/>
      <c r="L76" s="189" t="s">
        <v>181</v>
      </c>
      <c r="M76" s="236">
        <v>800</v>
      </c>
      <c r="N76" s="253">
        <v>160</v>
      </c>
      <c r="O76" s="163">
        <v>200</v>
      </c>
      <c r="P76" s="75" t="e">
        <f>#REF!+#REF!+#REF!+M76+O76</f>
        <v>#REF!</v>
      </c>
      <c r="Q76" s="105">
        <f t="shared" si="5"/>
        <v>1430</v>
      </c>
      <c r="R76" s="101">
        <f t="shared" si="4"/>
        <v>1590</v>
      </c>
    </row>
    <row r="77" spans="1:18" ht="18" customHeight="1" x14ac:dyDescent="0.25">
      <c r="A77" s="67"/>
      <c r="B77" s="15" t="s">
        <v>56</v>
      </c>
      <c r="C77" s="24" t="s">
        <v>109</v>
      </c>
      <c r="D77" s="135"/>
      <c r="E77" s="135"/>
      <c r="F77" s="181" t="s">
        <v>58</v>
      </c>
      <c r="G77" s="109">
        <v>470</v>
      </c>
      <c r="H77" s="112">
        <v>590</v>
      </c>
      <c r="I77" s="31" t="s">
        <v>111</v>
      </c>
      <c r="J77" s="111"/>
      <c r="K77" s="112"/>
      <c r="L77" s="190"/>
      <c r="M77" s="236">
        <v>800</v>
      </c>
      <c r="N77" s="253">
        <v>160</v>
      </c>
      <c r="O77" s="163">
        <v>200</v>
      </c>
      <c r="P77" s="75" t="e">
        <f>#REF!+#REF!+#REF!+M77+O77</f>
        <v>#REF!</v>
      </c>
      <c r="Q77" s="105">
        <f t="shared" si="5"/>
        <v>1430</v>
      </c>
      <c r="R77" s="101">
        <f t="shared" si="4"/>
        <v>1590</v>
      </c>
    </row>
    <row r="78" spans="1:18" ht="18" customHeight="1" thickBot="1" x14ac:dyDescent="0.3">
      <c r="A78" s="68"/>
      <c r="B78" s="15" t="s">
        <v>56</v>
      </c>
      <c r="C78" s="24" t="s">
        <v>110</v>
      </c>
      <c r="D78" s="135"/>
      <c r="E78" s="135"/>
      <c r="F78" s="181" t="s">
        <v>57</v>
      </c>
      <c r="G78" s="109">
        <v>550</v>
      </c>
      <c r="H78" s="112">
        <v>690</v>
      </c>
      <c r="I78" s="31" t="s">
        <v>111</v>
      </c>
      <c r="J78" s="111"/>
      <c r="K78" s="112"/>
      <c r="L78" s="191"/>
      <c r="M78" s="236">
        <v>800</v>
      </c>
      <c r="N78" s="253">
        <v>160</v>
      </c>
      <c r="O78" s="163">
        <v>200</v>
      </c>
      <c r="P78" s="75" t="e">
        <f>#REF!+#REF!+#REF!+M78+O78</f>
        <v>#REF!</v>
      </c>
      <c r="Q78" s="105">
        <f t="shared" si="5"/>
        <v>1510</v>
      </c>
      <c r="R78" s="101">
        <f t="shared" si="4"/>
        <v>1690</v>
      </c>
    </row>
    <row r="79" spans="1:18" ht="18" customHeight="1" x14ac:dyDescent="0.25">
      <c r="A79" s="200" t="s">
        <v>100</v>
      </c>
      <c r="B79" s="15" t="s">
        <v>147</v>
      </c>
      <c r="C79" s="24"/>
      <c r="D79" s="135"/>
      <c r="E79" s="135"/>
      <c r="F79" s="181" t="s">
        <v>63</v>
      </c>
      <c r="G79" s="109">
        <v>630</v>
      </c>
      <c r="H79" s="112">
        <v>790</v>
      </c>
      <c r="I79" s="31" t="s">
        <v>148</v>
      </c>
      <c r="J79" s="111">
        <v>470</v>
      </c>
      <c r="K79" s="112">
        <v>590</v>
      </c>
      <c r="L79" s="189" t="s">
        <v>180</v>
      </c>
      <c r="M79" s="236">
        <v>1000</v>
      </c>
      <c r="N79" s="253">
        <v>160</v>
      </c>
      <c r="O79" s="163">
        <v>200</v>
      </c>
      <c r="P79" s="75" t="e">
        <f>#REF!+#REF!+#REF!+M79+O79</f>
        <v>#REF!</v>
      </c>
      <c r="Q79" s="105">
        <f t="shared" si="5"/>
        <v>2260</v>
      </c>
      <c r="R79" s="101">
        <f t="shared" si="4"/>
        <v>2580</v>
      </c>
    </row>
    <row r="80" spans="1:18" ht="18" customHeight="1" thickBot="1" x14ac:dyDescent="0.3">
      <c r="A80" s="201"/>
      <c r="B80" s="15" t="s">
        <v>61</v>
      </c>
      <c r="C80" s="24"/>
      <c r="D80" s="135"/>
      <c r="E80" s="135"/>
      <c r="F80" s="181" t="s">
        <v>63</v>
      </c>
      <c r="G80" s="109">
        <v>630</v>
      </c>
      <c r="H80" s="112">
        <v>790</v>
      </c>
      <c r="I80" s="31" t="s">
        <v>46</v>
      </c>
      <c r="J80" s="111">
        <v>630</v>
      </c>
      <c r="K80" s="112">
        <v>790</v>
      </c>
      <c r="L80" s="191"/>
      <c r="M80" s="236">
        <v>1000</v>
      </c>
      <c r="N80" s="253">
        <v>160</v>
      </c>
      <c r="O80" s="163">
        <v>200</v>
      </c>
      <c r="P80" s="75" t="e">
        <f>#REF!+#REF!+#REF!+M80+O80</f>
        <v>#REF!</v>
      </c>
      <c r="Q80" s="105">
        <f t="shared" si="5"/>
        <v>2420</v>
      </c>
      <c r="R80" s="101">
        <f t="shared" si="4"/>
        <v>2780</v>
      </c>
    </row>
    <row r="81" spans="1:18" ht="18" customHeight="1" thickBot="1" x14ac:dyDescent="0.3">
      <c r="A81" s="69" t="s">
        <v>62</v>
      </c>
      <c r="B81" s="15" t="s">
        <v>62</v>
      </c>
      <c r="C81" s="24"/>
      <c r="D81" s="135"/>
      <c r="E81" s="135"/>
      <c r="F81" s="181" t="s">
        <v>64</v>
      </c>
      <c r="G81" s="109">
        <v>1110</v>
      </c>
      <c r="H81" s="112">
        <v>1390</v>
      </c>
      <c r="I81" s="31" t="s">
        <v>46</v>
      </c>
      <c r="J81" s="111">
        <v>630</v>
      </c>
      <c r="K81" s="112">
        <v>790</v>
      </c>
      <c r="L81" s="188" t="s">
        <v>181</v>
      </c>
      <c r="M81" s="236">
        <v>800</v>
      </c>
      <c r="N81" s="253">
        <v>160</v>
      </c>
      <c r="O81" s="163">
        <v>200</v>
      </c>
      <c r="P81" s="75" t="e">
        <f>#REF!+#REF!+#REF!+M81+O81</f>
        <v>#REF!</v>
      </c>
      <c r="Q81" s="105">
        <f t="shared" si="5"/>
        <v>2700</v>
      </c>
      <c r="R81" s="101">
        <f t="shared" si="4"/>
        <v>3180</v>
      </c>
    </row>
    <row r="82" spans="1:18" ht="18" customHeight="1" x14ac:dyDescent="0.25">
      <c r="A82" s="63" t="s">
        <v>101</v>
      </c>
      <c r="B82" s="15" t="s">
        <v>66</v>
      </c>
      <c r="C82" s="24"/>
      <c r="D82" s="135"/>
      <c r="E82" s="135"/>
      <c r="F82" s="181" t="s">
        <v>45</v>
      </c>
      <c r="G82" s="109">
        <v>470</v>
      </c>
      <c r="H82" s="112">
        <v>590</v>
      </c>
      <c r="I82" s="31" t="s">
        <v>65</v>
      </c>
      <c r="J82" s="111">
        <v>550</v>
      </c>
      <c r="K82" s="112">
        <v>690</v>
      </c>
      <c r="L82" s="189" t="s">
        <v>180</v>
      </c>
      <c r="M82" s="236">
        <v>1000</v>
      </c>
      <c r="N82" s="253">
        <v>160</v>
      </c>
      <c r="O82" s="163">
        <v>200</v>
      </c>
      <c r="P82" s="75" t="e">
        <f>#REF!+#REF!+#REF!+M82+O82</f>
        <v>#REF!</v>
      </c>
      <c r="Q82" s="105">
        <f t="shared" si="5"/>
        <v>2180</v>
      </c>
      <c r="R82" s="101">
        <f t="shared" si="4"/>
        <v>2480</v>
      </c>
    </row>
    <row r="83" spans="1:18" ht="18" customHeight="1" thickBot="1" x14ac:dyDescent="0.3">
      <c r="A83" s="64"/>
      <c r="B83" s="15" t="s">
        <v>68</v>
      </c>
      <c r="C83" s="24"/>
      <c r="D83" s="135"/>
      <c r="E83" s="135"/>
      <c r="F83" s="181" t="s">
        <v>64</v>
      </c>
      <c r="G83" s="109">
        <v>1110</v>
      </c>
      <c r="H83" s="112">
        <v>1390</v>
      </c>
      <c r="I83" s="31" t="s">
        <v>65</v>
      </c>
      <c r="J83" s="111">
        <v>550</v>
      </c>
      <c r="K83" s="112">
        <v>690</v>
      </c>
      <c r="L83" s="191"/>
      <c r="M83" s="236">
        <v>1000</v>
      </c>
      <c r="N83" s="253">
        <v>160</v>
      </c>
      <c r="O83" s="163">
        <v>200</v>
      </c>
      <c r="P83" s="75" t="e">
        <f>#REF!+#REF!+#REF!+M83+O83</f>
        <v>#REF!</v>
      </c>
      <c r="Q83" s="105">
        <f t="shared" si="5"/>
        <v>2820</v>
      </c>
      <c r="R83" s="101">
        <f t="shared" si="4"/>
        <v>3280</v>
      </c>
    </row>
    <row r="84" spans="1:18" ht="18" customHeight="1" x14ac:dyDescent="0.25">
      <c r="A84" s="70" t="s">
        <v>102</v>
      </c>
      <c r="B84" s="15" t="s">
        <v>0</v>
      </c>
      <c r="C84" s="24"/>
      <c r="D84" s="135"/>
      <c r="E84" s="135"/>
      <c r="F84" s="181" t="s">
        <v>67</v>
      </c>
      <c r="G84" s="109">
        <v>550</v>
      </c>
      <c r="H84" s="112">
        <v>690</v>
      </c>
      <c r="I84" s="31" t="s">
        <v>46</v>
      </c>
      <c r="J84" s="111">
        <v>630</v>
      </c>
      <c r="K84" s="112">
        <v>790</v>
      </c>
      <c r="L84" s="189" t="s">
        <v>181</v>
      </c>
      <c r="M84" s="236">
        <v>800</v>
      </c>
      <c r="N84" s="253">
        <v>160</v>
      </c>
      <c r="O84" s="163">
        <v>200</v>
      </c>
      <c r="P84" s="75" t="e">
        <f>#REF!+#REF!+#REF!+M84+O84</f>
        <v>#REF!</v>
      </c>
      <c r="Q84" s="105">
        <f t="shared" si="5"/>
        <v>2140</v>
      </c>
      <c r="R84" s="101">
        <f t="shared" si="4"/>
        <v>2480</v>
      </c>
    </row>
    <row r="85" spans="1:18" ht="18" customHeight="1" x14ac:dyDescent="0.25">
      <c r="A85" s="63" t="s">
        <v>103</v>
      </c>
      <c r="B85" s="15" t="s">
        <v>70</v>
      </c>
      <c r="C85" s="24"/>
      <c r="D85" s="135"/>
      <c r="E85" s="135"/>
      <c r="F85" s="181" t="s">
        <v>69</v>
      </c>
      <c r="G85" s="109">
        <v>630</v>
      </c>
      <c r="H85" s="112">
        <v>790</v>
      </c>
      <c r="I85" s="31" t="s">
        <v>73</v>
      </c>
      <c r="J85" s="111">
        <v>630</v>
      </c>
      <c r="K85" s="112">
        <v>790</v>
      </c>
      <c r="L85" s="190"/>
      <c r="M85" s="236">
        <v>800</v>
      </c>
      <c r="N85" s="253">
        <v>160</v>
      </c>
      <c r="O85" s="163">
        <v>200</v>
      </c>
      <c r="P85" s="75" t="e">
        <f>#REF!+#REF!+#REF!+M85+O85</f>
        <v>#REF!</v>
      </c>
      <c r="Q85" s="105">
        <f t="shared" si="5"/>
        <v>2220</v>
      </c>
      <c r="R85" s="101">
        <f t="shared" si="4"/>
        <v>2580</v>
      </c>
    </row>
    <row r="86" spans="1:18" ht="18" customHeight="1" thickBot="1" x14ac:dyDescent="0.3">
      <c r="A86" s="64"/>
      <c r="B86" s="15" t="s">
        <v>71</v>
      </c>
      <c r="C86" s="24"/>
      <c r="D86" s="135"/>
      <c r="E86" s="135"/>
      <c r="F86" s="181" t="s">
        <v>72</v>
      </c>
      <c r="G86" s="109">
        <v>630</v>
      </c>
      <c r="H86" s="112">
        <v>790</v>
      </c>
      <c r="I86" s="31" t="s">
        <v>46</v>
      </c>
      <c r="J86" s="111">
        <v>630</v>
      </c>
      <c r="K86" s="112">
        <v>790</v>
      </c>
      <c r="L86" s="191"/>
      <c r="M86" s="236">
        <v>800</v>
      </c>
      <c r="N86" s="253">
        <v>160</v>
      </c>
      <c r="O86" s="163">
        <v>200</v>
      </c>
      <c r="P86" s="96" t="e">
        <f>#REF!+#REF!+#REF!+M86+O86</f>
        <v>#REF!</v>
      </c>
      <c r="Q86" s="105">
        <f t="shared" si="5"/>
        <v>2220</v>
      </c>
      <c r="R86" s="101">
        <f t="shared" si="4"/>
        <v>2580</v>
      </c>
    </row>
    <row r="87" spans="1:18" ht="18" customHeight="1" thickBot="1" x14ac:dyDescent="0.3">
      <c r="A87" s="70" t="s">
        <v>104</v>
      </c>
      <c r="B87" s="15" t="s">
        <v>105</v>
      </c>
      <c r="C87" s="24"/>
      <c r="D87" s="135"/>
      <c r="E87" s="135"/>
      <c r="F87" s="181" t="s">
        <v>74</v>
      </c>
      <c r="G87" s="109">
        <v>790</v>
      </c>
      <c r="H87" s="112">
        <v>990</v>
      </c>
      <c r="I87" s="31" t="s">
        <v>111</v>
      </c>
      <c r="J87" s="111"/>
      <c r="K87" s="112"/>
      <c r="L87" s="188" t="s">
        <v>182</v>
      </c>
      <c r="M87" s="236">
        <v>2000</v>
      </c>
      <c r="N87" s="253">
        <v>160</v>
      </c>
      <c r="O87" s="163">
        <v>200</v>
      </c>
      <c r="P87" s="96" t="e">
        <f>#REF!+#REF!+#REF!+M87+O87</f>
        <v>#REF!</v>
      </c>
      <c r="Q87" s="105">
        <f t="shared" si="5"/>
        <v>2950</v>
      </c>
      <c r="R87" s="101">
        <f t="shared" si="4"/>
        <v>3190</v>
      </c>
    </row>
    <row r="88" spans="1:18" ht="28.2" customHeight="1" thickBot="1" x14ac:dyDescent="0.3">
      <c r="A88" s="71" t="s">
        <v>112</v>
      </c>
      <c r="B88" s="72"/>
      <c r="C88" s="73"/>
      <c r="D88" s="138"/>
      <c r="E88" s="138"/>
      <c r="F88" s="74" t="s">
        <v>111</v>
      </c>
      <c r="G88" s="148"/>
      <c r="H88" s="149"/>
      <c r="I88" s="183" t="s">
        <v>46</v>
      </c>
      <c r="J88" s="139">
        <v>630</v>
      </c>
      <c r="K88" s="149">
        <v>790</v>
      </c>
      <c r="L88" s="188">
        <v>18</v>
      </c>
      <c r="M88" s="241">
        <v>500</v>
      </c>
      <c r="N88" s="255"/>
      <c r="O88" s="230"/>
      <c r="P88" s="76" t="e">
        <f>#REF!+#REF!+#REF!+M88+O88</f>
        <v>#REF!</v>
      </c>
      <c r="Q88" s="105">
        <f t="shared" si="5"/>
        <v>1130</v>
      </c>
      <c r="R88" s="103">
        <f t="shared" si="4"/>
        <v>1290</v>
      </c>
    </row>
    <row r="89" spans="1:18" s="10" customFormat="1" ht="19.5" customHeight="1" x14ac:dyDescent="0.25">
      <c r="A89" s="77" t="s">
        <v>176</v>
      </c>
      <c r="B89" s="3"/>
      <c r="C89" s="2"/>
      <c r="D89" s="3"/>
      <c r="E89" s="170" t="s">
        <v>175</v>
      </c>
      <c r="F89" s="2"/>
      <c r="G89" s="8"/>
      <c r="H89" s="8"/>
      <c r="I89" s="2"/>
      <c r="J89" s="3"/>
      <c r="K89" s="3"/>
      <c r="L89" s="3"/>
      <c r="M89" s="3"/>
      <c r="N89" s="3"/>
      <c r="O89" s="2"/>
      <c r="R89" s="169" t="s">
        <v>174</v>
      </c>
    </row>
    <row r="90" spans="1:18" x14ac:dyDescent="0.25">
      <c r="A90" s="77" t="s">
        <v>172</v>
      </c>
      <c r="C90" s="2"/>
      <c r="F90" s="2"/>
      <c r="I90" s="2"/>
      <c r="O90" s="2"/>
      <c r="R90" s="3" t="s">
        <v>186</v>
      </c>
    </row>
    <row r="91" spans="1:18" ht="9.6" customHeight="1" x14ac:dyDescent="0.25">
      <c r="A91" s="3"/>
      <c r="C91" s="2"/>
      <c r="F91" s="2"/>
      <c r="I91" s="2"/>
      <c r="O91" s="2"/>
    </row>
    <row r="92" spans="1:18" ht="13.2" customHeight="1" x14ac:dyDescent="0.25">
      <c r="A92" s="3"/>
      <c r="C92" s="2"/>
      <c r="F92" s="2"/>
      <c r="I92" s="2"/>
      <c r="O92" s="2"/>
    </row>
    <row r="93" spans="1:18" ht="13.2" customHeight="1" x14ac:dyDescent="0.25">
      <c r="A93" s="3"/>
      <c r="C93" s="2"/>
      <c r="F93" s="2"/>
      <c r="I93" s="2"/>
      <c r="O93" s="2"/>
    </row>
    <row r="94" spans="1:18" ht="13.2" customHeight="1" x14ac:dyDescent="0.25">
      <c r="A94" s="3"/>
      <c r="C94" s="2"/>
      <c r="F94" s="2"/>
      <c r="I94" s="2"/>
      <c r="O94" s="2"/>
    </row>
    <row r="95" spans="1:18" ht="13.2" customHeight="1" x14ac:dyDescent="0.25">
      <c r="A95" s="3"/>
      <c r="C95" s="2"/>
      <c r="F95" s="2"/>
      <c r="I95" s="2"/>
      <c r="O95" s="2"/>
    </row>
    <row r="96" spans="1:18" ht="13.2" customHeight="1" x14ac:dyDescent="0.25">
      <c r="A96" s="3"/>
      <c r="C96" s="2"/>
      <c r="F96" s="2"/>
      <c r="I96" s="2"/>
      <c r="O96" s="2"/>
    </row>
    <row r="97" spans="1:15" ht="13.2" customHeight="1" x14ac:dyDescent="0.25">
      <c r="A97" s="3"/>
      <c r="C97" s="2"/>
      <c r="F97" s="2"/>
      <c r="I97" s="2"/>
      <c r="O97" s="2"/>
    </row>
    <row r="98" spans="1:15" x14ac:dyDescent="0.25">
      <c r="A98" s="3"/>
      <c r="C98" s="2"/>
      <c r="F98" s="2"/>
      <c r="I98" s="2"/>
      <c r="O98" s="2"/>
    </row>
    <row r="99" spans="1:15" x14ac:dyDescent="0.25">
      <c r="A99" s="3"/>
      <c r="C99" s="2"/>
      <c r="F99" s="2"/>
      <c r="I99" s="2"/>
      <c r="O99" s="2"/>
    </row>
    <row r="100" spans="1:15" x14ac:dyDescent="0.25">
      <c r="A100" s="3"/>
      <c r="C100" s="2"/>
      <c r="F100" s="2"/>
      <c r="I100" s="2"/>
      <c r="O100" s="2"/>
    </row>
    <row r="101" spans="1:15" x14ac:dyDescent="0.25">
      <c r="A101" s="10"/>
      <c r="B101" s="10"/>
      <c r="C101" s="9"/>
      <c r="D101" s="10"/>
      <c r="E101" s="10"/>
      <c r="F101" s="2"/>
      <c r="G101" s="10"/>
      <c r="H101" s="10"/>
      <c r="I101" s="9"/>
      <c r="J101" s="10"/>
      <c r="K101" s="10"/>
      <c r="L101" s="10"/>
      <c r="M101" s="10"/>
      <c r="N101" s="10"/>
      <c r="O101" s="9"/>
    </row>
    <row r="102" spans="1:15" x14ac:dyDescent="0.25">
      <c r="A102" s="3"/>
      <c r="C102" s="2"/>
      <c r="F102" s="9"/>
      <c r="I102" s="2"/>
      <c r="O102" s="2"/>
    </row>
    <row r="103" spans="1:15" x14ac:dyDescent="0.25">
      <c r="A103" s="3"/>
      <c r="C103" s="2"/>
      <c r="F103" s="2"/>
      <c r="I103" s="2"/>
      <c r="O103" s="2"/>
    </row>
    <row r="104" spans="1:15" x14ac:dyDescent="0.25">
      <c r="A104" s="25"/>
    </row>
  </sheetData>
  <mergeCells count="30">
    <mergeCell ref="L27:L37"/>
    <mergeCell ref="L38:L41"/>
    <mergeCell ref="L42:L46"/>
    <mergeCell ref="A79:A80"/>
    <mergeCell ref="A27:A37"/>
    <mergeCell ref="A62:A63"/>
    <mergeCell ref="Q7:R7"/>
    <mergeCell ref="A5:O5"/>
    <mergeCell ref="A6:O6"/>
    <mergeCell ref="A48:A52"/>
    <mergeCell ref="A14:A15"/>
    <mergeCell ref="A16:A18"/>
    <mergeCell ref="A19:A25"/>
    <mergeCell ref="A38:A41"/>
    <mergeCell ref="A44:A46"/>
    <mergeCell ref="A42:A43"/>
    <mergeCell ref="A9:A13"/>
    <mergeCell ref="L9:L18"/>
    <mergeCell ref="L19:L25"/>
    <mergeCell ref="L48:L52"/>
    <mergeCell ref="L62:L66"/>
    <mergeCell ref="L67:L73"/>
    <mergeCell ref="L74:L75"/>
    <mergeCell ref="A64:A66"/>
    <mergeCell ref="A72:A75"/>
    <mergeCell ref="L76:L78"/>
    <mergeCell ref="L79:L80"/>
    <mergeCell ref="L82:L83"/>
    <mergeCell ref="L84:L86"/>
    <mergeCell ref="L55:L59"/>
  </mergeCells>
  <phoneticPr fontId="0" type="noConversion"/>
  <hyperlinks>
    <hyperlink ref="E89" r:id="rId1" xr:uid="{938CEEDA-4B63-4925-8348-23229017A60F}"/>
  </hyperlinks>
  <pageMargins left="0.27559055118110237" right="0.19685039370078741" top="0.27559055118110237" bottom="0.39370078740157483" header="0.82677165354330717" footer="0.51181102362204722"/>
  <pageSetup paperSize="9" scale="8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Admin</cp:lastModifiedBy>
  <cp:lastPrinted>2019-04-02T13:07:12Z</cp:lastPrinted>
  <dcterms:created xsi:type="dcterms:W3CDTF">2004-11-03T07:35:47Z</dcterms:created>
  <dcterms:modified xsi:type="dcterms:W3CDTF">2021-03-08T07:13:48Z</dcterms:modified>
</cp:coreProperties>
</file>